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bookViews>
    <workbookView xWindow="0" yWindow="0" windowWidth="28800" windowHeight="18000" tabRatio="864" firstSheet="1" activeTab="1"/>
  </bookViews>
  <sheets>
    <sheet name="Brackets 11 18-19, 2017" sheetId="10" r:id="rId1"/>
    <sheet name="Summery Sheet" sheetId="1" r:id="rId2"/>
    <sheet name="Team Scores Nov 18, 2017" sheetId="2" r:id="rId3"/>
    <sheet name="Varsity Scores Nov 18, 2017" sheetId="5" r:id="rId4"/>
    <sheet name="JV Scores Nov 18, 2017" sheetId="7" r:id="rId5"/>
    <sheet name="Individual Scores Nov 18, 2017" sheetId="4" r:id="rId6"/>
    <sheet name="Baker Nov 19, 2017" sheetId="3" r:id="rId7"/>
    <sheet name="Email Addresses" sheetId="9" r:id="rId8"/>
    <sheet name="Recap Forms" sheetId="8" r:id="rId9"/>
  </sheets>
  <definedNames>
    <definedName name="_xlnm.Print_Area" localSheetId="6">'Baker Nov 19, 2017'!$A$4:$E$49</definedName>
    <definedName name="_xlnm.Print_Area" localSheetId="0">'Brackets 11 18-19, 2017'!$A$43:$F$66</definedName>
    <definedName name="_xlnm.Print_Area" localSheetId="7">'Email Addresses'!$H$1:$J$19</definedName>
    <definedName name="_xlnm.Print_Area" localSheetId="5">'Individual Scores Nov 18, 2017'!$A$1:$K$127</definedName>
    <definedName name="_xlnm.Print_Area" localSheetId="8">'Recap Forms'!$A$1:$U$29</definedName>
    <definedName name="_xlnm.Print_Area" localSheetId="1">'Summery Sheet'!$A$8:$E$57</definedName>
    <definedName name="_xlnm.Print_Area" localSheetId="2">'Team Scores Nov 18, 2017'!$A$1:$I$50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<sst xmlns="http://schemas.openxmlformats.org/spreadsheetml/2006/main" count="2882" uniqueCount="473">
  <si>
    <t xml:space="preserve">Hastings Bronco Open </t>
  </si>
  <si>
    <t>Pastime Lanes Hastings, NE</t>
  </si>
  <si>
    <t>Starting Lane ()</t>
  </si>
  <si>
    <t>Team Scores From Nov. 19</t>
  </si>
  <si>
    <t>Pos.</t>
  </si>
  <si>
    <t>College Team</t>
  </si>
  <si>
    <t>Men's Varsity</t>
  </si>
  <si>
    <t>Game 1</t>
  </si>
  <si>
    <t>Game 2</t>
  </si>
  <si>
    <t>Game 3</t>
  </si>
  <si>
    <t>Game 4</t>
  </si>
  <si>
    <t>Game 5</t>
  </si>
  <si>
    <t>Game 6</t>
  </si>
  <si>
    <t>Total Pin Count</t>
  </si>
  <si>
    <t>Average</t>
  </si>
  <si>
    <t>Women's Varsity</t>
  </si>
  <si>
    <t>Men's Jv's</t>
  </si>
  <si>
    <t>Women's Jv's</t>
  </si>
  <si>
    <t>Men's Individual Scores</t>
  </si>
  <si>
    <t>Bowler</t>
  </si>
  <si>
    <t xml:space="preserve">Team </t>
  </si>
  <si>
    <t>Division</t>
  </si>
  <si>
    <t>Pins out of 5th</t>
  </si>
  <si>
    <t>Women's Individual Scores</t>
  </si>
  <si>
    <t>Men's Team Scores</t>
  </si>
  <si>
    <t>Women's Team Scores</t>
  </si>
  <si>
    <t>Men's Varsity Baker Games</t>
  </si>
  <si>
    <t>Team</t>
  </si>
  <si>
    <t>Baker Game Pin Count</t>
  </si>
  <si>
    <t>Women's Varsity Baker Games</t>
  </si>
  <si>
    <t>JV's Women's  Baker Games</t>
  </si>
  <si>
    <t>JV's Men's Baker Games</t>
  </si>
  <si>
    <t>Final Scores</t>
  </si>
  <si>
    <t>Sat. Scores</t>
  </si>
  <si>
    <t>Baker Games</t>
  </si>
  <si>
    <t xml:space="preserve">Total Pin Count </t>
  </si>
  <si>
    <t>Total Pins</t>
  </si>
  <si>
    <t>Women's Individual Top 5</t>
  </si>
  <si>
    <t>Men's Individual Top 5</t>
  </si>
  <si>
    <t>JV</t>
  </si>
  <si>
    <t>Varsity</t>
  </si>
  <si>
    <t>Lanes 9-10</t>
  </si>
  <si>
    <t>Lanes 5-6</t>
  </si>
  <si>
    <t>Lanes 7-8</t>
  </si>
  <si>
    <t>Lanes 13-14</t>
  </si>
  <si>
    <t>Lanes 21-22</t>
  </si>
  <si>
    <t>Lanes 17-18</t>
  </si>
  <si>
    <t>PLEASE COMPLETE YOUR TEAM LINE-UP PRIOR TO THE START OF EACH GAME</t>
  </si>
  <si>
    <t>Circle One</t>
  </si>
  <si>
    <t xml:space="preserve">Men's Division </t>
  </si>
  <si>
    <t>Women's Division</t>
  </si>
  <si>
    <t>University Name:</t>
  </si>
  <si>
    <t xml:space="preserve">Instructions </t>
  </si>
  <si>
    <t>1.   Determine your team line-up.</t>
  </si>
  <si>
    <t>2.   Place the appropriate number that coinsides with the player' position (1-5) next to their name for each game.</t>
  </si>
  <si>
    <t>the game, and put an "X" in the substitute's box who is entering the game.</t>
  </si>
  <si>
    <t xml:space="preserve">3.   Substitute players should also be listed.  When a substitution is made, put a circle around the player's number that is leaving </t>
  </si>
  <si>
    <t>Line-Up:</t>
  </si>
  <si>
    <t>Games - Day</t>
  </si>
  <si>
    <t>USBC INTERCOLLEGIATE TOURNAMENTS                                                          RECAP AND TEAM LINE-UP FORM</t>
  </si>
  <si>
    <t xml:space="preserve">Last Name, First Name </t>
  </si>
  <si>
    <t>Game Score</t>
  </si>
  <si>
    <t>Signature of Coach:________________________________________________________   Signature</t>
  </si>
  <si>
    <t>Coach - Please Return This Form To The Tournament Office After Each Day.</t>
  </si>
  <si>
    <t>College Name</t>
  </si>
  <si>
    <t>Email Address</t>
  </si>
  <si>
    <t>Phone Number</t>
  </si>
  <si>
    <t>Address</t>
  </si>
  <si>
    <t>City</t>
  </si>
  <si>
    <t>State</t>
  </si>
  <si>
    <t>Zip</t>
  </si>
  <si>
    <t>Coaches Name</t>
  </si>
  <si>
    <t>University of Nebraska - Lincoln</t>
  </si>
  <si>
    <t xml:space="preserve">Lincoln </t>
  </si>
  <si>
    <t>Nebraska</t>
  </si>
  <si>
    <t>BowlingSportClub@unl.edu</t>
  </si>
  <si>
    <t>Kansas Wesleyan University</t>
  </si>
  <si>
    <t xml:space="preserve">Todd Zenner </t>
  </si>
  <si>
    <t>100 E. Claflin Ave.</t>
  </si>
  <si>
    <t>Salina</t>
  </si>
  <si>
    <t>Kansas</t>
  </si>
  <si>
    <t>785-833-4438  214-417-0892</t>
  </si>
  <si>
    <t>todd.zenner@kwu.edu</t>
  </si>
  <si>
    <t>Date:   November 19, 2016</t>
  </si>
  <si>
    <t>Missouri Western State University</t>
  </si>
  <si>
    <t>Monty Smith,  Rhonda Brown</t>
  </si>
  <si>
    <t>4525 Downs Drive</t>
  </si>
  <si>
    <t>Saint Joseph</t>
  </si>
  <si>
    <t>Missouri</t>
  </si>
  <si>
    <t>griffonbowling@gmail.com</t>
  </si>
  <si>
    <t>Paid</t>
  </si>
  <si>
    <t>Midland University</t>
  </si>
  <si>
    <t>900 N. Clarkson St.</t>
  </si>
  <si>
    <t>Fremont</t>
  </si>
  <si>
    <t>Hastings College</t>
  </si>
  <si>
    <t>Central Missouri</t>
  </si>
  <si>
    <t>Wayne State</t>
  </si>
  <si>
    <t>South Dakota State University</t>
  </si>
  <si>
    <t>Steve Gonshorowski</t>
  </si>
  <si>
    <t>gonshorowskis@morningside.edu</t>
  </si>
  <si>
    <t>rhergott@hastings.edu</t>
  </si>
  <si>
    <t>G 1</t>
  </si>
  <si>
    <t>G 2</t>
  </si>
  <si>
    <t>G 4</t>
  </si>
  <si>
    <t>G 3</t>
  </si>
  <si>
    <t>G 5</t>
  </si>
  <si>
    <t>G 6</t>
  </si>
  <si>
    <t>Total Pin</t>
  </si>
  <si>
    <t xml:space="preserve"> 5th</t>
  </si>
  <si>
    <t>Out of</t>
  </si>
  <si>
    <t xml:space="preserve">Sat. Total </t>
  </si>
  <si>
    <t>Pins</t>
  </si>
  <si>
    <t>Sat. Total</t>
  </si>
  <si>
    <t>Baker</t>
  </si>
  <si>
    <t>Total</t>
  </si>
  <si>
    <t>Lanes 19-20</t>
  </si>
  <si>
    <t>Lanes 3-4</t>
  </si>
  <si>
    <t>November, 18-19, 2017</t>
  </si>
  <si>
    <t>Men's JV Champions 2017</t>
  </si>
  <si>
    <t>Women's JV Champion 2017</t>
  </si>
  <si>
    <t>Saturday's Starting Lane ()</t>
  </si>
  <si>
    <t>5th Annual</t>
  </si>
  <si>
    <t>Ron Hergott</t>
  </si>
  <si>
    <t xml:space="preserve">Hastings </t>
  </si>
  <si>
    <t>Iowa Central Varsity (1)</t>
  </si>
  <si>
    <t>Ottawa Varsity (3)</t>
  </si>
  <si>
    <t>Midland University Varsity (2)</t>
  </si>
  <si>
    <t>Morningside College Varsity (5)</t>
  </si>
  <si>
    <t>Hastings College Varsity (6)</t>
  </si>
  <si>
    <t>Waldorf University Varsity (9)</t>
  </si>
  <si>
    <t>College of St. Mary's Varsity (10)</t>
  </si>
  <si>
    <t>Midland University JV (4)</t>
  </si>
  <si>
    <t>Morningside JV (7)</t>
  </si>
  <si>
    <t>Hastings College JV (8)</t>
  </si>
  <si>
    <t>Central Missouri Varsity (14)</t>
  </si>
  <si>
    <t>Iowa State Varsity (15)</t>
  </si>
  <si>
    <t>Wayne State Varsity (16)</t>
  </si>
  <si>
    <t>Drury Varsity (20)</t>
  </si>
  <si>
    <t>University of Nebraska Lincoln Varsity (21)</t>
  </si>
  <si>
    <t>Midland University Varsity (24)</t>
  </si>
  <si>
    <t>Morningside Varsity (25)</t>
  </si>
  <si>
    <t>Hastings College Varsity (28)</t>
  </si>
  <si>
    <t>Iowa Central Varsity (29)</t>
  </si>
  <si>
    <t>Ottawa JV (17)</t>
  </si>
  <si>
    <t>University of Nebraska Lincoln JV (23)</t>
  </si>
  <si>
    <t>Midland University JV (26)</t>
  </si>
  <si>
    <t>Morningside JV (27)</t>
  </si>
  <si>
    <t>Hastings College JV1 (30)</t>
  </si>
  <si>
    <t>Iowa Central JV (31)</t>
  </si>
  <si>
    <t>Hastings College JV2 (32)</t>
  </si>
  <si>
    <t>Devin Oswalt</t>
  </si>
  <si>
    <t>208 W North St.</t>
  </si>
  <si>
    <t>Warrensburg</t>
  </si>
  <si>
    <t>660-247-1873</t>
  </si>
  <si>
    <t>College of St. Mary</t>
  </si>
  <si>
    <t>Tony Manna</t>
  </si>
  <si>
    <t>7000 Mercy Rd</t>
  </si>
  <si>
    <t>Omaha</t>
  </si>
  <si>
    <t>402-203-6270</t>
  </si>
  <si>
    <t>tmanna@csm.edu</t>
  </si>
  <si>
    <t>Bill Holbrook</t>
  </si>
  <si>
    <t>402-720-4754</t>
  </si>
  <si>
    <t>holbrook@midlandu.edu</t>
  </si>
  <si>
    <t>816-558-5735 816-271-4434</t>
  </si>
  <si>
    <t>Ben Burbine</t>
  </si>
  <si>
    <t xml:space="preserve">841 N. 14th Street </t>
  </si>
  <si>
    <t>402-739-3258</t>
  </si>
  <si>
    <t xml:space="preserve">Drury University </t>
  </si>
  <si>
    <t>Ted Barbee</t>
  </si>
  <si>
    <t>900 N. Benton</t>
  </si>
  <si>
    <t>Springfield</t>
  </si>
  <si>
    <t>417-719-0828</t>
  </si>
  <si>
    <t>thehbar2@yahoo.com</t>
  </si>
  <si>
    <t>Paid for Bronco Blast Febr 2018</t>
  </si>
  <si>
    <t>Randy Dodge</t>
  </si>
  <si>
    <t>P.O. Box 581</t>
  </si>
  <si>
    <t>North Bend</t>
  </si>
  <si>
    <t>402-652-3752 402-317-1845</t>
  </si>
  <si>
    <t>dodgerbowl@aol.com</t>
  </si>
  <si>
    <t>Waldorf University</t>
  </si>
  <si>
    <t>Tony Manna III</t>
  </si>
  <si>
    <t>106 S. 6th St.</t>
  </si>
  <si>
    <t>Forset City</t>
  </si>
  <si>
    <t>Iowa</t>
  </si>
  <si>
    <t>402-290-2988</t>
  </si>
  <si>
    <t>Ottawa University</t>
  </si>
  <si>
    <t>1001 S. Cedar</t>
  </si>
  <si>
    <t>Ottawa</t>
  </si>
  <si>
    <t>Iowa Central Community College</t>
  </si>
  <si>
    <t>One Triton Circle</t>
  </si>
  <si>
    <t>Fort Dodge</t>
  </si>
  <si>
    <t>515-576-7201</t>
  </si>
  <si>
    <t>Waldorf University Varsity (18)</t>
  </si>
  <si>
    <t>Ottawa University Varsity (19)</t>
  </si>
  <si>
    <t>Swiderski, Kyle</t>
  </si>
  <si>
    <t>Armstrong, Spencer</t>
  </si>
  <si>
    <t>Schmitz, Tanner</t>
  </si>
  <si>
    <t>Harford, Roger</t>
  </si>
  <si>
    <t>Templin, Michael</t>
  </si>
  <si>
    <t>Schwartz, Alex</t>
  </si>
  <si>
    <t>Kubis, Olivia</t>
  </si>
  <si>
    <t>Dahlin, Rachel</t>
  </si>
  <si>
    <t>Sheldahl, Kelsey</t>
  </si>
  <si>
    <t>Furman, Allison</t>
  </si>
  <si>
    <t>Haugen, Jenna</t>
  </si>
  <si>
    <t>Knudson, Alyssa</t>
  </si>
  <si>
    <t>Lovercheck, Joesph</t>
  </si>
  <si>
    <t>Wesely, Samuel</t>
  </si>
  <si>
    <t>Mahoney, Steve</t>
  </si>
  <si>
    <t>Miller, Tim</t>
  </si>
  <si>
    <t>Keyes, Kinsey</t>
  </si>
  <si>
    <t>Henderson, Jacob</t>
  </si>
  <si>
    <t>Dauphin, Kyle</t>
  </si>
  <si>
    <t>Hicks, Matt</t>
  </si>
  <si>
    <t>Kaneko, Sage</t>
  </si>
  <si>
    <t>Scroggins, Brandon</t>
  </si>
  <si>
    <t>Stillman, Cole</t>
  </si>
  <si>
    <t>Missouri Western State University Varsity (22)</t>
  </si>
  <si>
    <t>Austin, Danielle</t>
  </si>
  <si>
    <t>Neill, Kristopher</t>
  </si>
  <si>
    <t>Field, Carson</t>
  </si>
  <si>
    <t>Holmes, Austin</t>
  </si>
  <si>
    <t>Kessler, Dakota</t>
  </si>
  <si>
    <t>Moeschen, Kathleen</t>
  </si>
  <si>
    <t>Sok, Hosanna</t>
  </si>
  <si>
    <t>Trendle, Ashley</t>
  </si>
  <si>
    <t>Hendrickson, Mariah</t>
  </si>
  <si>
    <t>Hansen, Riley</t>
  </si>
  <si>
    <t>Green, Katelyn</t>
  </si>
  <si>
    <t>Kottke, Connor</t>
  </si>
  <si>
    <t>Thompson, Tyler</t>
  </si>
  <si>
    <t>Seagraves, Christopher</t>
  </si>
  <si>
    <t>Lanes 15-16</t>
  </si>
  <si>
    <t>Lanes 31-32</t>
  </si>
  <si>
    <t>Lanes 27-28</t>
  </si>
  <si>
    <t>Lanes 23-24</t>
  </si>
  <si>
    <t>Lanes 29-30</t>
  </si>
  <si>
    <t>Sat. Score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</si>
  <si>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</si>
  <si>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</si>
  <si>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</si>
  <si>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</si>
  <si>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</si>
  <si>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</si>
  <si>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</si>
  <si>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</si>
  <si>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</si>
  <si>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</si>
  <si>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Iowa Central Community College Varsity (29)</t>
  </si>
  <si>
    <t>Morningside College</t>
  </si>
  <si>
    <t>Morningside College Varsity (25)</t>
  </si>
  <si>
    <t>Drury University Varsity (20)</t>
  </si>
  <si>
    <t>Ottawa University JV (17)</t>
  </si>
  <si>
    <t>Morningside College JV (27)</t>
  </si>
  <si>
    <t>Iowa Central Community College Varsity (1)</t>
  </si>
  <si>
    <t>Ottawa University Varsity (3)</t>
  </si>
  <si>
    <t>Morningside College JV (7)</t>
  </si>
  <si>
    <t>Iowa Central Community College JV (31)</t>
  </si>
  <si>
    <t>Iowa State University Varsity (15)</t>
  </si>
  <si>
    <t>Wayne State College Varsity (16)</t>
  </si>
  <si>
    <t>Dan Brown</t>
  </si>
  <si>
    <t>USBC</t>
  </si>
  <si>
    <t>Colorado School of Mines (13)</t>
  </si>
  <si>
    <t>Oil Pattern CB Medium #5</t>
  </si>
  <si>
    <t>USBC Tournament Certificate #06817</t>
  </si>
  <si>
    <t>Synovec, Tyler</t>
  </si>
  <si>
    <t>Moore, Mason</t>
  </si>
  <si>
    <t>Thomas, Donovan</t>
  </si>
  <si>
    <t>Yadao, Kris</t>
  </si>
  <si>
    <t>Little Pan Strauss, Tommy</t>
  </si>
  <si>
    <t>Rex, Charlie</t>
  </si>
  <si>
    <t>Goldfinch, Candice</t>
  </si>
  <si>
    <t>Laritson, Whitney</t>
  </si>
  <si>
    <t>Schnicke, Brittney</t>
  </si>
  <si>
    <t>Oftedahl, Brianna</t>
  </si>
  <si>
    <t>Fritchie, Katie</t>
  </si>
  <si>
    <t>Lynn Throntveit, Shelby</t>
  </si>
  <si>
    <t>Erickson, Ashlee</t>
  </si>
  <si>
    <t>Werner, Noah</t>
  </si>
  <si>
    <t>Anderson, Aaron</t>
  </si>
  <si>
    <t>Echtenkamp, Tyler</t>
  </si>
  <si>
    <t>Scott Newlin, Randy</t>
  </si>
  <si>
    <t>Ares, Jordan</t>
  </si>
  <si>
    <t>Hubbard, Shane</t>
  </si>
  <si>
    <t>Hubbard, Sean</t>
  </si>
  <si>
    <t>Nelson, Amber</t>
  </si>
  <si>
    <t>Porteous, Erin</t>
  </si>
  <si>
    <t>JD Wagner, Tressa</t>
  </si>
  <si>
    <t>Ellis, Lilly</t>
  </si>
  <si>
    <t>Seedorf, Courtney</t>
  </si>
  <si>
    <t>Schaffer, Josh</t>
  </si>
  <si>
    <t>Laird, Samantha</t>
  </si>
  <si>
    <t>Tripp, Brenna</t>
  </si>
  <si>
    <t>Johnson, Sierra</t>
  </si>
  <si>
    <t>Zeleny, Bailey</t>
  </si>
  <si>
    <t>RadaBaugh, Sarah</t>
  </si>
  <si>
    <t>Tyra, Amanda</t>
  </si>
  <si>
    <t>Grave, Myla</t>
  </si>
  <si>
    <t>McKinney, David</t>
  </si>
  <si>
    <t>Fryer, Matt</t>
  </si>
  <si>
    <t>Guy, Quin</t>
  </si>
  <si>
    <t>Wong, Addison</t>
  </si>
  <si>
    <t>Colorado School of Mines</t>
  </si>
  <si>
    <t>Joshua Schaffer</t>
  </si>
  <si>
    <t>schaffer@mymail.mines.edu</t>
  </si>
  <si>
    <t>Iowa State</t>
  </si>
  <si>
    <t>Eukovich, Alex</t>
  </si>
  <si>
    <t>Hansel, Tanner</t>
  </si>
  <si>
    <t>Hansen, Brett</t>
  </si>
  <si>
    <t>Hystad, Matthew</t>
  </si>
  <si>
    <t>Loredo, Jorge</t>
  </si>
  <si>
    <t>Mikkelson, Ethan</t>
  </si>
  <si>
    <t>Putzier, Michael</t>
  </si>
  <si>
    <t>Croskey, Tommy</t>
  </si>
  <si>
    <t>Dodd, Nathan</t>
  </si>
  <si>
    <t>Grote, Joshua</t>
  </si>
  <si>
    <t>Kommes, Kyle</t>
  </si>
  <si>
    <t>Peterson, Cameron</t>
  </si>
  <si>
    <t>Roeder, Shane</t>
  </si>
  <si>
    <t>Boom, Cassidy</t>
  </si>
  <si>
    <t>Gluck, Alexandra</t>
  </si>
  <si>
    <t>Harling, Abigail</t>
  </si>
  <si>
    <t>LeGrand, Madison</t>
  </si>
  <si>
    <t>Phipps, Jessica</t>
  </si>
  <si>
    <t>Rodriguez, Clover</t>
  </si>
  <si>
    <t>Sitz, Marie</t>
  </si>
  <si>
    <t>Bomgaars, Brooke</t>
  </si>
  <si>
    <t>Dudley, Allyson</t>
  </si>
  <si>
    <t>Mathes, Haley</t>
  </si>
  <si>
    <t>Pearson, Kaitlyn</t>
  </si>
  <si>
    <t>Pizzini, Marianna</t>
  </si>
  <si>
    <t>Portwood, Bailey</t>
  </si>
  <si>
    <t>Sonier, Emma</t>
  </si>
  <si>
    <t>Odom, Ryanna</t>
  </si>
  <si>
    <t>Riedel, Abby</t>
  </si>
  <si>
    <t>Dettling, Rebekkah</t>
  </si>
  <si>
    <t>Haney, Krystanna</t>
  </si>
  <si>
    <t>LaMar, Kayla</t>
  </si>
  <si>
    <t>Daniels, Mackenzie</t>
  </si>
  <si>
    <t>Novak, Mikayla</t>
  </si>
  <si>
    <t>Meyer, Annastasha (Stasha)</t>
  </si>
  <si>
    <t>Starke, Nathan</t>
  </si>
  <si>
    <t>Kraft, Trevor</t>
  </si>
  <si>
    <t>Hergenrader, Noah</t>
  </si>
  <si>
    <t>Davis, Wyatt</t>
  </si>
  <si>
    <t>Green, Colin</t>
  </si>
  <si>
    <t>Zikmund, Jarod</t>
  </si>
  <si>
    <t>Pitt, Evan</t>
  </si>
  <si>
    <t>Earnest, Blake</t>
  </si>
  <si>
    <t>Johnson, Riley</t>
  </si>
  <si>
    <t>Starner, Jonah</t>
  </si>
  <si>
    <t>Mullen, Marcel</t>
  </si>
  <si>
    <t>Rodabaugh, Landon</t>
  </si>
  <si>
    <t>Luce, Cory</t>
  </si>
  <si>
    <t>Johnston, Trenton</t>
  </si>
  <si>
    <t>Thiessen, Noah</t>
  </si>
  <si>
    <t>Nielesen, Joseph</t>
  </si>
  <si>
    <t>Ismaiel, Jordan</t>
  </si>
  <si>
    <t>Jinright, David</t>
  </si>
  <si>
    <t>Wunderlich, Michael</t>
  </si>
  <si>
    <t>Babl, Joey</t>
  </si>
  <si>
    <t>Christen, Nick</t>
  </si>
  <si>
    <t>Gump, Jeffrey</t>
  </si>
  <si>
    <t>Swartz, Cody</t>
  </si>
  <si>
    <t>Phillips, Dom</t>
  </si>
  <si>
    <t>Carter, Braijon</t>
  </si>
  <si>
    <t>Kraus, Brandon</t>
  </si>
  <si>
    <t>Lewis, Blake</t>
  </si>
  <si>
    <t>King, Danny</t>
  </si>
  <si>
    <t>Brunson, Brady</t>
  </si>
  <si>
    <t>Wichmann, Tanner</t>
  </si>
  <si>
    <t>Swartz, Colton</t>
  </si>
  <si>
    <t>Bengtson, Sasha</t>
  </si>
  <si>
    <t>Middaugh, Hannah</t>
  </si>
  <si>
    <t>Morgan, Angely</t>
  </si>
  <si>
    <t>McGhee, Cearstyn</t>
  </si>
  <si>
    <t>Holmes, Casey</t>
  </si>
  <si>
    <t>Barber, Rachel</t>
  </si>
  <si>
    <t>geoff.poston@ottawa.edu</t>
  </si>
  <si>
    <t>Setiadi, Sherwin</t>
  </si>
  <si>
    <t>Srock, Johnathon</t>
  </si>
  <si>
    <t>Oswald, Devin</t>
  </si>
  <si>
    <t>Andresen, Isaac</t>
  </si>
  <si>
    <t>Swan, Eric</t>
  </si>
  <si>
    <t>Eddy, Blake</t>
  </si>
  <si>
    <t>Hahn, Brock</t>
  </si>
  <si>
    <t>Henrichs, Scott</t>
  </si>
  <si>
    <t>Schell, Michael</t>
  </si>
  <si>
    <t>Sylvester, Nick</t>
  </si>
  <si>
    <t>Lanning, Zach</t>
  </si>
  <si>
    <t>Wood, Patrick</t>
  </si>
  <si>
    <t>Dudley, Alec</t>
  </si>
  <si>
    <t>Freese, Brandon</t>
  </si>
  <si>
    <t>Hala, Caleb</t>
  </si>
  <si>
    <t>Brandau, Casey</t>
  </si>
  <si>
    <t>Henniksen, Ashley</t>
  </si>
  <si>
    <t>Martin, Madisyn</t>
  </si>
  <si>
    <t>Waidelich, Neva</t>
  </si>
  <si>
    <t>Wirtel, Katelynn</t>
  </si>
  <si>
    <t>Blue V, Richard</t>
  </si>
  <si>
    <t>Brauch, Justin</t>
  </si>
  <si>
    <t>Brauch, Matthew</t>
  </si>
  <si>
    <t>Burbine, Alexander</t>
  </si>
  <si>
    <t>Corbaley, Jason</t>
  </si>
  <si>
    <t>Rutledge, Allister</t>
  </si>
  <si>
    <t>Vanness, Benjamin</t>
  </si>
  <si>
    <t>Zimmerman, Tyler</t>
  </si>
  <si>
    <t>Knudsen, Austin</t>
  </si>
  <si>
    <t>Blecke, Kelly</t>
  </si>
  <si>
    <t>Buck, Tim</t>
  </si>
  <si>
    <t>Sutma, Casey</t>
  </si>
  <si>
    <t>Dunavin, Lizzie</t>
  </si>
  <si>
    <t>Parson, Nate</t>
  </si>
  <si>
    <t>Popelka, Daniel</t>
  </si>
  <si>
    <t>Du Brall, Austin</t>
  </si>
  <si>
    <t>Gosse, Jacob</t>
  </si>
  <si>
    <t>Miller, Ried</t>
  </si>
  <si>
    <t>Ruffalo, Anthony</t>
  </si>
  <si>
    <t>Ginther, Mitch</t>
  </si>
  <si>
    <t>Wanek, Michael</t>
  </si>
  <si>
    <t xml:space="preserve">tony.manna@waldorf.edu </t>
  </si>
  <si>
    <t>mike.stetson@waldorf.edu</t>
  </si>
  <si>
    <t>haden_g@iowacentral.edu</t>
  </si>
  <si>
    <t>iastatebowling@gmail.com</t>
  </si>
  <si>
    <t>Helgevold, Damon</t>
  </si>
  <si>
    <t>dro439630@ucmo.edu</t>
  </si>
  <si>
    <t xml:space="preserve">Total </t>
  </si>
  <si>
    <t>Moore, Morgan</t>
  </si>
  <si>
    <t>Goldsberry, Abby</t>
  </si>
  <si>
    <t>1st</t>
  </si>
  <si>
    <t>Set</t>
  </si>
  <si>
    <t>2nd</t>
  </si>
  <si>
    <t>3rd</t>
  </si>
  <si>
    <t>4th</t>
  </si>
  <si>
    <t>Lanes 25-26</t>
  </si>
  <si>
    <t>Iowa Central Community College (174-241)  2-0</t>
  </si>
  <si>
    <t>Ottawa University (143-196)  0-2</t>
  </si>
  <si>
    <t>Morningside College (195-191-197)  1-2</t>
  </si>
  <si>
    <t>University of Nebraska Lincoln (212-190-216)  2-1</t>
  </si>
  <si>
    <t>Central Missouri (123-198-209)  2-1</t>
  </si>
  <si>
    <t>Hastings College (218-144-177)  1-2</t>
  </si>
  <si>
    <t>Waldorf University (193-176-167)  1-2</t>
  </si>
  <si>
    <t>Midland University (190-181-185)  2-1</t>
  </si>
  <si>
    <t>Iowa Central Community College (164-157)  0-2</t>
  </si>
  <si>
    <t>University of Nebraska Lincoln (232-206)  2-0</t>
  </si>
  <si>
    <t>Central Missouri (138-212-191)  1-2</t>
  </si>
  <si>
    <t>Midland University (232-187-192)  2-1</t>
  </si>
  <si>
    <t>University of Nebraska Lincoln</t>
  </si>
  <si>
    <t>Midland University (231-211-156)  1-2</t>
  </si>
  <si>
    <t>University of Nebraska Lincoln (224-213-246)  2-1</t>
  </si>
  <si>
    <t xml:space="preserve">Hastings College </t>
  </si>
  <si>
    <t>Hastings College (192-214)  2-0</t>
  </si>
  <si>
    <t>Morningside College (161-190)</t>
  </si>
  <si>
    <t>Ottawa University (163-154)  0-2</t>
  </si>
  <si>
    <t>Midland University (181-160)  2-0</t>
  </si>
  <si>
    <t>Midland University (175-149)  0-2</t>
  </si>
  <si>
    <t>Hastings College (220-172)  2-0</t>
  </si>
  <si>
    <t>Hastings College JV 1 (186-190-185)  1-2</t>
  </si>
  <si>
    <t>Iowa Central Community College JV (195-185-257)  2-1</t>
  </si>
  <si>
    <t>Iowa Central Community College JV (197-176)  2-0</t>
  </si>
  <si>
    <t xml:space="preserve">Iowa Central Community College JV </t>
  </si>
  <si>
    <t>Morningside College (180-168-194)  2-1</t>
  </si>
  <si>
    <t>Hastings College JV 2 (163-180-162)  1-2</t>
  </si>
  <si>
    <t>Morningside College (147-170)  0-2</t>
  </si>
  <si>
    <t>Morningside College (139-193-162)  1-2</t>
  </si>
  <si>
    <t>Hastings College (162-147-189)  2-1</t>
  </si>
  <si>
    <t>Men's Varsity Bracket</t>
  </si>
  <si>
    <t>Women's Varsity Bracket</t>
  </si>
  <si>
    <t>Men's JV Bracket</t>
  </si>
  <si>
    <t>Women's JV Bracket</t>
  </si>
  <si>
    <t>Women's Varsity Champion 2017</t>
  </si>
  <si>
    <t>Men's Varsity Champion 2017</t>
  </si>
  <si>
    <t>Hastings College Bronco Open November 18,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</si>
</sst>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7" fontId="3" fillId="2" borderId="0" xfId="0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Fill="1"/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9" fillId="0" borderId="0" xfId="20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/>
    <xf numFmtId="0" fontId="0" fillId="0" borderId="0" xfId="0" applyFont="1"/>
    <xf numFmtId="0" fontId="3" fillId="0" borderId="0" xfId="0" applyFont="1" applyFill="1"/>
    <xf numFmtId="0" fontId="11" fillId="0" borderId="0" xfId="0" applyFont="1" applyFill="1"/>
    <xf numFmtId="0" fontId="7" fillId="0" borderId="0" xfId="0" applyFont="1"/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" borderId="0" xfId="0" applyFont="1" applyFill="1"/>
    <xf numFmtId="0" fontId="14" fillId="3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0" xfId="0" applyFont="1" applyFill="1"/>
    <xf numFmtId="0" fontId="0" fillId="3" borderId="0" xfId="0" applyFill="1"/>
    <xf numFmtId="0" fontId="2" fillId="5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7" fontId="3" fillId="0" borderId="0" xfId="0" applyNumberFormat="1" applyFont="1" applyFill="1"/>
    <xf numFmtId="0" fontId="4" fillId="0" borderId="0" xfId="0" applyFont="1" applyFill="1" applyAlignment="1">
      <alignment/>
    </xf>
    <xf numFmtId="0" fontId="5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2" fillId="6" borderId="0" xfId="0" applyFont="1" applyFill="1"/>
    <xf numFmtId="0" fontId="2" fillId="7" borderId="0" xfId="0" applyFont="1" applyFill="1"/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9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owlingSportClub@unl.edu" TargetMode="External" /><Relationship Id="rId2" Type="http://schemas.openxmlformats.org/officeDocument/2006/relationships/hyperlink" Target="mailto:griffonbowling@gmail.com" TargetMode="External" /><Relationship Id="rId3" Type="http://schemas.openxmlformats.org/officeDocument/2006/relationships/hyperlink" Target="mailto:gonshorowskis@morningside.edu" TargetMode="External" /><Relationship Id="rId4" Type="http://schemas.openxmlformats.org/officeDocument/2006/relationships/hyperlink" Target="mailto:holbrook@midlandu.edu" TargetMode="External" /><Relationship Id="rId5" Type="http://schemas.openxmlformats.org/officeDocument/2006/relationships/hyperlink" Target="mailto:rhergott@hastings.edu" TargetMode="External" /><Relationship Id="rId6" Type="http://schemas.openxmlformats.org/officeDocument/2006/relationships/hyperlink" Target="mailto:dro439630@ucmo.edu" TargetMode="External" /><Relationship Id="rId7" Type="http://schemas.openxmlformats.org/officeDocument/2006/relationships/hyperlink" Target="mailto:tmanna@csm.edu" TargetMode="External" /><Relationship Id="rId8" Type="http://schemas.openxmlformats.org/officeDocument/2006/relationships/hyperlink" Target="mailto:thehbar2@yahoo.com" TargetMode="External" /><Relationship Id="rId9" Type="http://schemas.openxmlformats.org/officeDocument/2006/relationships/hyperlink" Target="mailto:dodgerbowl@aol.com" TargetMode="External" /><Relationship Id="rId10" Type="http://schemas.openxmlformats.org/officeDocument/2006/relationships/hyperlink" Target="mailto:tony.manna@waldorf.edu" TargetMode="External" /><Relationship Id="rId11" Type="http://schemas.openxmlformats.org/officeDocument/2006/relationships/hyperlink" Target="mailto:schaffer@mymail.mines.edu" TargetMode="External" /><Relationship Id="rId12" Type="http://schemas.openxmlformats.org/officeDocument/2006/relationships/hyperlink" Target="mailto:geoff.poston@ottawa.edu" TargetMode="External" /><Relationship Id="rId13" Type="http://schemas.openxmlformats.org/officeDocument/2006/relationships/hyperlink" Target="mailto:todd.zenner@kwu.edu" TargetMode="External" /><Relationship Id="rId14" Type="http://schemas.openxmlformats.org/officeDocument/2006/relationships/hyperlink" Target="mailto:mike.stetson@waldorf.edu" TargetMode="External" /><Relationship Id="rId15" Type="http://schemas.openxmlformats.org/officeDocument/2006/relationships/hyperlink" Target="mailto:haden_g@iowacentral.edu" TargetMode="External" /><Relationship Id="rId16" Type="http://schemas.openxmlformats.org/officeDocument/2006/relationships/hyperlink" Target="mailto:iastatebowling@gmail.com" TargetMode="External" /><Relationship Id="rId1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65"/>
  <sheetViews>
    <sheetView workbookViewId="0" topLeftCell="A1">
      <selection activeCell="H14" sqref="H14"/>
    </sheetView>
  </sheetViews>
  <sheetFormatPr defaultColWidth="8.8515625" defaultRowHeight="15"/>
  <cols>
    <col min="1" max="1" width="3.421875" style="0" bestFit="1" customWidth="1"/>
    <col min="2" max="2" width="54.7109375" style="0" bestFit="1" customWidth="1"/>
    <col min="3" max="3" width="20.8515625" style="0" bestFit="1" customWidth="1"/>
    <col min="4" max="4" width="27.28125" style="0" customWidth="1"/>
    <col min="6" max="6" width="11.140625" style="0" customWidth="1"/>
    <col min="8" max="8" width="9.00390625" style="0" customWidth="1"/>
    <col min="9" max="9" width="11.421875" style="0" customWidth="1"/>
    <col min="11" max="11" width="24.8515625" style="0" customWidth="1"/>
  </cols>
  <sheetData>
    <row r="1" spans="2:10" ht="29">
      <c r="B1" s="25" t="s">
        <v>0</v>
      </c>
      <c r="C1" s="59" t="s">
        <v>466</v>
      </c>
      <c r="D1" s="59"/>
      <c r="E1" s="59"/>
      <c r="H1" s="2"/>
      <c r="I1" s="2"/>
      <c r="J1" s="2"/>
    </row>
    <row r="2" spans="8:10" ht="15">
      <c r="H2" s="2"/>
      <c r="I2" s="2"/>
      <c r="J2" s="2"/>
    </row>
    <row r="3" spans="1:10" ht="26">
      <c r="A3" s="7">
        <v>1</v>
      </c>
      <c r="B3" s="10" t="s">
        <v>435</v>
      </c>
      <c r="C3" s="22"/>
      <c r="D3" s="5"/>
      <c r="E3" s="5"/>
      <c r="F3" s="5"/>
      <c r="G3" s="5"/>
      <c r="H3" s="2"/>
      <c r="I3" s="2"/>
      <c r="J3" s="2"/>
    </row>
    <row r="4" spans="1:10" ht="26">
      <c r="A4" s="60" t="s">
        <v>115</v>
      </c>
      <c r="B4" s="60"/>
      <c r="C4" s="5"/>
      <c r="D4" s="5"/>
      <c r="E4" s="5"/>
      <c r="F4" s="5"/>
      <c r="G4" s="5"/>
      <c r="H4" s="2"/>
      <c r="I4" s="2"/>
      <c r="J4" s="2"/>
    </row>
    <row r="5" spans="1:10" ht="26">
      <c r="A5" s="7">
        <v>8</v>
      </c>
      <c r="B5" s="10" t="s">
        <v>436</v>
      </c>
      <c r="C5" s="22"/>
      <c r="D5" s="5"/>
      <c r="E5" s="5"/>
      <c r="F5" s="5"/>
      <c r="G5" s="5"/>
      <c r="H5" s="2"/>
      <c r="I5" s="2"/>
      <c r="J5" s="2"/>
    </row>
    <row r="6" spans="1:10" ht="26">
      <c r="A6" s="7"/>
      <c r="B6" s="7"/>
      <c r="C6" s="5"/>
      <c r="D6" s="5"/>
      <c r="E6" s="5"/>
      <c r="F6" s="5"/>
      <c r="G6" s="5"/>
      <c r="H6" s="2"/>
      <c r="I6" s="2"/>
      <c r="J6" s="2"/>
    </row>
    <row r="7" spans="1:10" ht="26">
      <c r="A7" s="5"/>
      <c r="B7" s="5"/>
      <c r="C7" s="61" t="s">
        <v>443</v>
      </c>
      <c r="D7" s="61"/>
      <c r="E7" s="5"/>
      <c r="F7" s="5"/>
      <c r="G7" s="5"/>
      <c r="H7" s="2"/>
      <c r="I7" s="2"/>
      <c r="J7" s="2"/>
    </row>
    <row r="8" spans="1:10" ht="26">
      <c r="A8" s="7">
        <v>5</v>
      </c>
      <c r="B8" s="4" t="s">
        <v>437</v>
      </c>
      <c r="C8" s="60" t="s">
        <v>45</v>
      </c>
      <c r="D8" s="60"/>
      <c r="E8" s="5"/>
      <c r="F8" s="5"/>
      <c r="G8" s="5"/>
      <c r="H8" s="2"/>
      <c r="I8" s="2"/>
      <c r="J8" s="2"/>
    </row>
    <row r="9" spans="1:10" ht="26">
      <c r="A9" s="60" t="s">
        <v>235</v>
      </c>
      <c r="B9" s="60"/>
      <c r="C9" s="61" t="s">
        <v>444</v>
      </c>
      <c r="D9" s="61"/>
      <c r="E9" s="5"/>
      <c r="F9" s="5"/>
      <c r="G9" s="5"/>
      <c r="H9" s="2"/>
      <c r="I9" s="2"/>
      <c r="J9" s="2"/>
    </row>
    <row r="10" spans="1:10" ht="26">
      <c r="A10" s="7">
        <v>4</v>
      </c>
      <c r="B10" s="6" t="s">
        <v>438</v>
      </c>
      <c r="C10" s="5"/>
      <c r="D10" s="5"/>
      <c r="E10" s="61" t="s">
        <v>449</v>
      </c>
      <c r="F10" s="61"/>
      <c r="G10" s="61"/>
      <c r="H10" s="61"/>
      <c r="I10" s="61"/>
      <c r="J10" s="2"/>
    </row>
    <row r="11" spans="1:11" ht="26">
      <c r="A11" s="5"/>
      <c r="B11" s="5"/>
      <c r="C11" s="5"/>
      <c r="D11" s="5"/>
      <c r="E11" s="60" t="s">
        <v>434</v>
      </c>
      <c r="F11" s="60"/>
      <c r="G11" s="22"/>
      <c r="H11" s="62" t="s">
        <v>447</v>
      </c>
      <c r="I11" s="62"/>
      <c r="J11" s="62"/>
      <c r="K11" s="62"/>
    </row>
    <row r="12" spans="1:10" ht="26">
      <c r="A12" s="7">
        <v>6</v>
      </c>
      <c r="B12" s="6" t="s">
        <v>439</v>
      </c>
      <c r="C12" s="5"/>
      <c r="D12" s="5"/>
      <c r="E12" s="61" t="s">
        <v>448</v>
      </c>
      <c r="F12" s="61"/>
      <c r="G12" s="61"/>
      <c r="H12" s="61"/>
      <c r="I12" s="61"/>
      <c r="J12" s="21"/>
    </row>
    <row r="13" spans="1:11" ht="26">
      <c r="A13" s="60" t="s">
        <v>234</v>
      </c>
      <c r="B13" s="60"/>
      <c r="C13" s="61" t="s">
        <v>445</v>
      </c>
      <c r="D13" s="61"/>
      <c r="E13" s="5"/>
      <c r="F13" s="5"/>
      <c r="G13" s="5"/>
      <c r="H13" s="60" t="s">
        <v>471</v>
      </c>
      <c r="I13" s="60"/>
      <c r="J13" s="60"/>
      <c r="K13" s="60"/>
    </row>
    <row r="14" spans="1:10" ht="26">
      <c r="A14" s="7">
        <v>3</v>
      </c>
      <c r="B14" s="4" t="s">
        <v>440</v>
      </c>
      <c r="C14" s="60" t="s">
        <v>236</v>
      </c>
      <c r="D14" s="60"/>
      <c r="E14" s="7"/>
      <c r="F14" s="7"/>
      <c r="G14" s="5"/>
      <c r="H14" s="2"/>
      <c r="I14" s="2"/>
      <c r="J14" s="2"/>
    </row>
    <row r="15" spans="1:10" ht="26">
      <c r="A15" s="7"/>
      <c r="B15" s="18"/>
      <c r="C15" s="5"/>
      <c r="D15" s="5"/>
      <c r="E15" s="7"/>
      <c r="F15" s="7"/>
      <c r="G15" s="5"/>
      <c r="H15" s="2"/>
      <c r="I15" s="2"/>
      <c r="J15" s="2"/>
    </row>
    <row r="16" spans="1:10" ht="26">
      <c r="A16" s="5"/>
      <c r="B16" s="5"/>
      <c r="C16" s="61" t="s">
        <v>446</v>
      </c>
      <c r="D16" s="61"/>
      <c r="E16" s="5"/>
      <c r="F16" s="5"/>
      <c r="G16" s="5"/>
      <c r="H16" s="2"/>
      <c r="I16" s="2"/>
      <c r="J16" s="2"/>
    </row>
    <row r="17" spans="1:10" ht="26">
      <c r="A17" s="7">
        <v>7</v>
      </c>
      <c r="B17" s="4" t="s">
        <v>441</v>
      </c>
      <c r="C17" s="5"/>
      <c r="D17" s="5"/>
      <c r="E17" s="5"/>
      <c r="F17" s="5"/>
      <c r="G17" s="5"/>
      <c r="H17" s="2"/>
      <c r="I17" s="2"/>
      <c r="J17" s="2"/>
    </row>
    <row r="18" spans="1:10" ht="26">
      <c r="A18" s="60" t="s">
        <v>233</v>
      </c>
      <c r="B18" s="60"/>
      <c r="C18" s="5"/>
      <c r="D18" s="5"/>
      <c r="E18" s="5"/>
      <c r="F18" s="5"/>
      <c r="G18" s="5"/>
      <c r="H18" s="2"/>
      <c r="I18" s="2"/>
      <c r="J18" s="2"/>
    </row>
    <row r="19" spans="1:10" ht="26">
      <c r="A19" s="7">
        <v>2</v>
      </c>
      <c r="B19" s="4" t="s">
        <v>442</v>
      </c>
      <c r="C19" s="5"/>
      <c r="D19" s="5"/>
      <c r="E19" s="5"/>
      <c r="F19" s="5"/>
      <c r="G19" s="5"/>
      <c r="H19" s="2"/>
      <c r="I19" s="2"/>
      <c r="J19" s="2"/>
    </row>
    <row r="22" spans="2:10" ht="29">
      <c r="B22" s="25" t="s">
        <v>0</v>
      </c>
      <c r="C22" s="59" t="s">
        <v>467</v>
      </c>
      <c r="D22" s="59"/>
      <c r="E22" s="59"/>
      <c r="H22" s="2"/>
      <c r="I22" s="2"/>
      <c r="J22" s="2"/>
    </row>
    <row r="23" spans="8:10" ht="15">
      <c r="H23" s="2"/>
      <c r="I23" s="2"/>
      <c r="J23" s="2"/>
    </row>
    <row r="24" spans="1:10" ht="26">
      <c r="A24" s="7"/>
      <c r="B24" s="22"/>
      <c r="C24" s="22"/>
      <c r="D24" s="5"/>
      <c r="E24" s="5"/>
      <c r="F24" s="5"/>
      <c r="G24" s="5"/>
      <c r="H24" s="2"/>
      <c r="I24" s="2"/>
      <c r="J24" s="2"/>
    </row>
    <row r="25" spans="1:10" ht="26">
      <c r="A25" s="63"/>
      <c r="B25" s="63"/>
      <c r="C25" s="5"/>
      <c r="D25" s="5"/>
      <c r="E25" s="5"/>
      <c r="F25" s="5"/>
      <c r="G25" s="5"/>
      <c r="H25" s="2"/>
      <c r="I25" s="2"/>
      <c r="J25" s="2"/>
    </row>
    <row r="26" spans="1:10" ht="26">
      <c r="A26" s="7"/>
      <c r="B26" s="22"/>
      <c r="C26" s="22"/>
      <c r="D26" s="5"/>
      <c r="E26" s="5"/>
      <c r="F26" s="5"/>
      <c r="G26" s="5"/>
      <c r="H26" s="2"/>
      <c r="I26" s="2"/>
      <c r="J26" s="2"/>
    </row>
    <row r="27" spans="1:10" ht="26">
      <c r="A27" s="7"/>
      <c r="B27" s="7"/>
      <c r="C27" s="5"/>
      <c r="D27" s="5"/>
      <c r="E27" s="5"/>
      <c r="F27" s="5"/>
      <c r="G27" s="5"/>
      <c r="H27" s="2"/>
      <c r="I27" s="2"/>
      <c r="J27" s="2"/>
    </row>
    <row r="28" spans="1:10" ht="26">
      <c r="A28" s="56"/>
      <c r="B28" s="56">
        <v>1</v>
      </c>
      <c r="C28" s="61" t="s">
        <v>451</v>
      </c>
      <c r="D28" s="61"/>
      <c r="E28" s="5"/>
      <c r="F28" s="5"/>
      <c r="G28" s="5"/>
      <c r="H28" s="2"/>
      <c r="I28" s="2"/>
      <c r="J28" s="2"/>
    </row>
    <row r="29" spans="1:10" ht="26">
      <c r="A29" s="56"/>
      <c r="B29" s="57"/>
      <c r="C29" s="60" t="s">
        <v>43</v>
      </c>
      <c r="D29" s="60"/>
      <c r="E29" s="5"/>
      <c r="F29" s="5"/>
      <c r="G29" s="5"/>
      <c r="H29" s="2"/>
      <c r="I29" s="2"/>
      <c r="J29" s="2"/>
    </row>
    <row r="30" spans="1:10" ht="26">
      <c r="A30" s="64">
        <v>4</v>
      </c>
      <c r="B30" s="64"/>
      <c r="C30" s="61" t="s">
        <v>452</v>
      </c>
      <c r="D30" s="61"/>
      <c r="E30" s="5"/>
      <c r="F30" s="5"/>
      <c r="G30" s="5"/>
      <c r="H30" s="2"/>
      <c r="I30" s="2"/>
      <c r="J30" s="2"/>
    </row>
    <row r="31" spans="1:10" ht="26">
      <c r="A31" s="56"/>
      <c r="B31" s="58"/>
      <c r="C31" s="5"/>
      <c r="D31" s="5"/>
      <c r="E31" s="61" t="s">
        <v>456</v>
      </c>
      <c r="F31" s="61"/>
      <c r="G31" s="61"/>
      <c r="H31" s="61"/>
      <c r="I31" s="61"/>
      <c r="J31" s="2"/>
    </row>
    <row r="32" spans="1:11" ht="26">
      <c r="A32" s="56"/>
      <c r="B32" s="56"/>
      <c r="C32" s="5"/>
      <c r="D32" s="5"/>
      <c r="E32" s="60" t="s">
        <v>42</v>
      </c>
      <c r="F32" s="60"/>
      <c r="G32" s="22"/>
      <c r="H32" s="62" t="s">
        <v>450</v>
      </c>
      <c r="I32" s="62"/>
      <c r="J32" s="62"/>
      <c r="K32" s="62"/>
    </row>
    <row r="33" spans="1:10" ht="26">
      <c r="A33" s="56"/>
      <c r="B33" s="58"/>
      <c r="C33" s="5"/>
      <c r="D33" s="5"/>
      <c r="E33" s="61" t="s">
        <v>455</v>
      </c>
      <c r="F33" s="61"/>
      <c r="G33" s="61"/>
      <c r="H33" s="61"/>
      <c r="I33" s="61"/>
      <c r="J33" s="21"/>
    </row>
    <row r="34" spans="1:11" ht="26">
      <c r="A34" s="64">
        <v>3</v>
      </c>
      <c r="B34" s="64"/>
      <c r="C34" s="61" t="s">
        <v>453</v>
      </c>
      <c r="D34" s="61"/>
      <c r="E34" s="5"/>
      <c r="F34" s="5"/>
      <c r="G34" s="5"/>
      <c r="H34" s="60" t="s">
        <v>470</v>
      </c>
      <c r="I34" s="60"/>
      <c r="J34" s="60"/>
      <c r="K34" s="60"/>
    </row>
    <row r="35" spans="1:10" ht="26">
      <c r="A35" s="56"/>
      <c r="B35" s="57"/>
      <c r="C35" s="60" t="s">
        <v>116</v>
      </c>
      <c r="D35" s="60"/>
      <c r="E35" s="7"/>
      <c r="F35" s="7"/>
      <c r="G35" s="5"/>
      <c r="H35" s="2"/>
      <c r="I35" s="2"/>
      <c r="J35" s="2"/>
    </row>
    <row r="36" spans="1:10" ht="26">
      <c r="A36" s="56"/>
      <c r="B36" s="57"/>
      <c r="C36" s="5"/>
      <c r="D36" s="5"/>
      <c r="E36" s="7"/>
      <c r="F36" s="7"/>
      <c r="G36" s="5"/>
      <c r="H36" s="2"/>
      <c r="I36" s="2"/>
      <c r="J36" s="2"/>
    </row>
    <row r="37" spans="1:10" ht="26">
      <c r="A37" s="56"/>
      <c r="B37" s="56">
        <v>2</v>
      </c>
      <c r="C37" s="61" t="s">
        <v>454</v>
      </c>
      <c r="D37" s="61"/>
      <c r="E37" s="5"/>
      <c r="F37" s="5"/>
      <c r="G37" s="5"/>
      <c r="H37" s="2"/>
      <c r="I37" s="2"/>
      <c r="J37" s="2"/>
    </row>
    <row r="38" spans="1:10" ht="26">
      <c r="A38" s="7"/>
      <c r="B38" s="18"/>
      <c r="C38" s="5"/>
      <c r="D38" s="5"/>
      <c r="E38" s="5"/>
      <c r="F38" s="5"/>
      <c r="G38" s="5"/>
      <c r="H38" s="2"/>
      <c r="I38" s="2"/>
      <c r="J38" s="2"/>
    </row>
    <row r="39" spans="1:10" ht="26">
      <c r="A39" s="63"/>
      <c r="B39" s="63"/>
      <c r="C39" s="5"/>
      <c r="D39" s="5"/>
      <c r="E39" s="5"/>
      <c r="F39" s="5"/>
      <c r="G39" s="5"/>
      <c r="H39" s="2"/>
      <c r="I39" s="2"/>
      <c r="J39" s="2"/>
    </row>
    <row r="40" spans="1:10" ht="26">
      <c r="A40" s="7"/>
      <c r="B40" s="18"/>
      <c r="C40" s="5"/>
      <c r="D40" s="5"/>
      <c r="E40" s="5"/>
      <c r="F40" s="5"/>
      <c r="G40" s="5"/>
      <c r="H40" s="2"/>
      <c r="I40" s="2"/>
      <c r="J40" s="2"/>
    </row>
    <row r="43" spans="1:7" ht="29">
      <c r="A43" s="7"/>
      <c r="B43" s="25" t="s">
        <v>0</v>
      </c>
      <c r="C43" s="7" t="s">
        <v>468</v>
      </c>
      <c r="D43" s="7"/>
      <c r="E43" s="7"/>
      <c r="F43" s="5"/>
      <c r="G43" s="5"/>
    </row>
    <row r="44" spans="1:7" ht="26">
      <c r="A44" s="7"/>
      <c r="B44" s="7"/>
      <c r="C44" s="7"/>
      <c r="D44" s="7"/>
      <c r="E44" s="7"/>
      <c r="F44" s="5"/>
      <c r="G44" s="5"/>
    </row>
    <row r="45" spans="1:7" ht="26">
      <c r="A45" s="7">
        <v>1</v>
      </c>
      <c r="B45" s="4" t="s">
        <v>457</v>
      </c>
      <c r="C45" s="7"/>
      <c r="D45" s="7"/>
      <c r="E45" s="7"/>
      <c r="F45" s="8"/>
      <c r="G45" s="8"/>
    </row>
    <row r="46" spans="1:5" ht="24">
      <c r="A46" s="16"/>
      <c r="B46" s="19"/>
      <c r="C46" s="16"/>
      <c r="D46" s="16"/>
      <c r="E46" s="16"/>
    </row>
    <row r="47" spans="1:6" ht="26">
      <c r="A47" s="7"/>
      <c r="B47" s="7" t="s">
        <v>44</v>
      </c>
      <c r="C47" s="65" t="s">
        <v>459</v>
      </c>
      <c r="D47" s="65"/>
      <c r="E47" s="65"/>
      <c r="F47" s="8"/>
    </row>
    <row r="48" spans="1:6" ht="26">
      <c r="A48" s="18"/>
      <c r="B48" s="18"/>
      <c r="C48" s="7"/>
      <c r="D48" s="7"/>
      <c r="E48" s="7"/>
      <c r="F48" s="5"/>
    </row>
    <row r="49" spans="1:6" ht="26">
      <c r="A49" s="7">
        <v>4</v>
      </c>
      <c r="B49" s="4" t="s">
        <v>458</v>
      </c>
      <c r="C49" s="18"/>
      <c r="D49" s="18"/>
      <c r="E49" s="7"/>
      <c r="F49" s="5"/>
    </row>
    <row r="50" spans="1:9" ht="26">
      <c r="A50" s="7"/>
      <c r="B50" s="7"/>
      <c r="C50" s="63" t="s">
        <v>232</v>
      </c>
      <c r="D50" s="63"/>
      <c r="E50" s="67" t="s">
        <v>460</v>
      </c>
      <c r="F50" s="67"/>
      <c r="G50" s="67"/>
      <c r="H50" s="67"/>
      <c r="I50" s="67"/>
    </row>
    <row r="51" spans="1:9" ht="26">
      <c r="A51" s="7"/>
      <c r="B51" s="7"/>
      <c r="C51" s="7"/>
      <c r="D51" s="7"/>
      <c r="E51" s="63" t="s">
        <v>118</v>
      </c>
      <c r="F51" s="63"/>
      <c r="G51" s="63"/>
      <c r="H51" s="63"/>
      <c r="I51" s="63"/>
    </row>
    <row r="52" spans="1:6" ht="26">
      <c r="A52" s="7">
        <v>3</v>
      </c>
      <c r="B52" s="4" t="s">
        <v>461</v>
      </c>
      <c r="C52" s="7"/>
      <c r="D52" s="7"/>
      <c r="E52" s="18"/>
      <c r="F52" s="9"/>
    </row>
    <row r="53" spans="1:6" ht="26">
      <c r="A53" s="7"/>
      <c r="B53" s="7"/>
      <c r="C53" s="7"/>
      <c r="D53" s="7"/>
      <c r="E53" s="18"/>
      <c r="F53" s="9"/>
    </row>
    <row r="54" spans="1:6" ht="26">
      <c r="A54" s="7"/>
      <c r="B54" s="7" t="s">
        <v>46</v>
      </c>
      <c r="C54" s="65" t="s">
        <v>463</v>
      </c>
      <c r="D54" s="65"/>
      <c r="E54" s="65"/>
      <c r="F54" s="9"/>
    </row>
    <row r="55" spans="1:6" ht="26">
      <c r="A55" s="7"/>
      <c r="B55" s="7"/>
      <c r="C55" s="7"/>
      <c r="D55" s="7"/>
      <c r="E55" s="18"/>
      <c r="F55" s="9"/>
    </row>
    <row r="56" spans="1:6" ht="26">
      <c r="A56" s="7">
        <v>2</v>
      </c>
      <c r="B56" s="4" t="s">
        <v>462</v>
      </c>
      <c r="C56" s="7"/>
      <c r="D56" s="7"/>
      <c r="E56" s="18"/>
      <c r="F56" s="9"/>
    </row>
    <row r="57" spans="1:6" ht="26">
      <c r="A57" s="7"/>
      <c r="B57" s="7"/>
      <c r="C57" s="7"/>
      <c r="D57" s="7"/>
      <c r="E57" s="18"/>
      <c r="F57" s="9"/>
    </row>
    <row r="58" spans="1:6" ht="26">
      <c r="A58" s="7"/>
      <c r="B58" s="7"/>
      <c r="C58" s="7"/>
      <c r="D58" s="7"/>
      <c r="E58" s="18"/>
      <c r="F58" s="9"/>
    </row>
    <row r="59" spans="1:6" ht="29">
      <c r="A59" s="18"/>
      <c r="B59" s="25" t="s">
        <v>0</v>
      </c>
      <c r="C59" s="7" t="s">
        <v>469</v>
      </c>
      <c r="D59" s="7"/>
      <c r="E59" s="7"/>
      <c r="F59" s="5"/>
    </row>
    <row r="60" spans="1:6" ht="26">
      <c r="A60" s="7"/>
      <c r="B60" s="7"/>
      <c r="C60" s="18"/>
      <c r="D60" s="18"/>
      <c r="E60" s="7"/>
      <c r="F60" s="5"/>
    </row>
    <row r="61" spans="1:6" ht="26">
      <c r="A61" s="19">
        <v>1</v>
      </c>
      <c r="B61" s="4" t="s">
        <v>464</v>
      </c>
      <c r="C61" s="7"/>
      <c r="D61" s="7"/>
      <c r="E61" s="7"/>
      <c r="F61" s="5"/>
    </row>
    <row r="62" spans="1:2" ht="15">
      <c r="A62" s="37"/>
      <c r="B62" s="2"/>
    </row>
    <row r="63" spans="1:5" ht="34">
      <c r="A63" s="37"/>
      <c r="B63" s="20" t="s">
        <v>41</v>
      </c>
      <c r="C63" s="66" t="s">
        <v>94</v>
      </c>
      <c r="D63" s="66"/>
      <c r="E63" s="66"/>
    </row>
    <row r="64" spans="1:3" ht="29">
      <c r="A64" s="37"/>
      <c r="C64" s="20" t="s">
        <v>119</v>
      </c>
    </row>
    <row r="65" spans="1:2" ht="24">
      <c r="A65" s="42">
        <v>2</v>
      </c>
      <c r="B65" s="4" t="s">
        <v>465</v>
      </c>
    </row>
  </sheetData>
  <mergeCells count="38">
    <mergeCell ref="C47:E47"/>
    <mergeCell ref="C54:E54"/>
    <mergeCell ref="C63:E63"/>
    <mergeCell ref="C50:D50"/>
    <mergeCell ref="C14:D14"/>
    <mergeCell ref="E33:I33"/>
    <mergeCell ref="C16:D16"/>
    <mergeCell ref="E50:I50"/>
    <mergeCell ref="E51:I51"/>
    <mergeCell ref="A34:B34"/>
    <mergeCell ref="C34:D34"/>
    <mergeCell ref="H34:K34"/>
    <mergeCell ref="C37:D37"/>
    <mergeCell ref="A39:B39"/>
    <mergeCell ref="C35:D35"/>
    <mergeCell ref="A30:B30"/>
    <mergeCell ref="C30:D30"/>
    <mergeCell ref="E31:I31"/>
    <mergeCell ref="E32:F32"/>
    <mergeCell ref="H32:K32"/>
    <mergeCell ref="A18:B18"/>
    <mergeCell ref="C22:E22"/>
    <mergeCell ref="A25:B25"/>
    <mergeCell ref="C28:D28"/>
    <mergeCell ref="C29:D29"/>
    <mergeCell ref="E10:I10"/>
    <mergeCell ref="E11:F11"/>
    <mergeCell ref="H11:K11"/>
    <mergeCell ref="E12:I12"/>
    <mergeCell ref="A13:B13"/>
    <mergeCell ref="C13:D13"/>
    <mergeCell ref="H13:K13"/>
    <mergeCell ref="C1:E1"/>
    <mergeCell ref="A4:B4"/>
    <mergeCell ref="C7:D7"/>
    <mergeCell ref="C8:D8"/>
    <mergeCell ref="A9:B9"/>
    <mergeCell ref="C9:D9"/>
  </mergeCells>
  <printOptions/>
  <pageMargins left="0.7" right="0.7" top="0.75" bottom="0.75" header="0.3" footer="0.3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V146"/>
  <sheetViews>
    <sheetView tabSelected="1" zoomScale="90" zoomScaleNormal="90" zoomScalePageLayoutView="90" workbookViewId="0" topLeftCell="A1">
      <pane ySplit="10" topLeftCell="A11" activePane="bottomLeft" state="frozen"/>
      <selection pane="bottomLeft" activeCell="A1" sqref="A1"/>
    </sheetView>
  </sheetViews>
  <sheetFormatPr defaultColWidth="8.8515625" defaultRowHeight="15"/>
  <cols>
    <col min="1" max="1" width="4.7109375" style="0" bestFit="1" customWidth="1"/>
    <col min="2" max="2" width="49.140625" style="0" bestFit="1" customWidth="1"/>
    <col min="3" max="3" width="10.421875" style="0" bestFit="1" customWidth="1"/>
    <col min="4" max="4" width="13.00390625" style="0" customWidth="1"/>
    <col min="5" max="5" width="15.28125" style="0" customWidth="1"/>
    <col min="6" max="7" width="7.7109375" style="0" bestFit="1" customWidth="1"/>
    <col min="8" max="8" width="4.7109375" style="0" bestFit="1" customWidth="1"/>
    <col min="9" max="9" width="24.421875" style="0" bestFit="1" customWidth="1"/>
    <col min="10" max="10" width="41.421875" style="0" bestFit="1" customWidth="1"/>
    <col min="11" max="11" width="8.140625" style="0" bestFit="1" customWidth="1"/>
    <col min="12" max="12" width="9.421875" style="0" bestFit="1" customWidth="1"/>
    <col min="13" max="13" width="8.28125" style="0" bestFit="1" customWidth="1"/>
    <col min="14" max="14" width="34.8515625" style="0" bestFit="1" customWidth="1"/>
    <col min="15" max="15" width="10.421875" style="0" bestFit="1" customWidth="1"/>
    <col min="16" max="16" width="12.421875" style="0" bestFit="1" customWidth="1"/>
    <col min="17" max="17" width="15.00390625" style="0" bestFit="1" customWidth="1"/>
    <col min="18" max="20" width="7.7109375" style="0" bestFit="1" customWidth="1"/>
    <col min="21" max="21" width="14.421875" style="0" bestFit="1" customWidth="1"/>
    <col min="22" max="22" width="8.28125" style="0" bestFit="1" customWidth="1"/>
  </cols>
  <sheetData>
    <row r="1" spans="1:20" ht="15">
      <c r="A1" s="2"/>
      <c r="B1" s="54" t="s">
        <v>121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"/>
      <c r="B2" s="5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54" t="s">
        <v>117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2"/>
      <c r="B4" s="5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2"/>
      <c r="B5" s="54" t="s">
        <v>264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2"/>
      <c r="B6" s="54" t="s">
        <v>263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ht="15">
      <c r="A7" s="2"/>
      <c r="B7" s="54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4"/>
      <c r="O7" s="2"/>
      <c r="P7" s="2"/>
      <c r="Q7" s="2"/>
      <c r="R7" s="2"/>
      <c r="S7" s="2"/>
      <c r="T7" s="2"/>
      <c r="U7" s="2"/>
      <c r="V7" s="2"/>
    </row>
    <row r="8" spans="1:22" ht="15">
      <c r="A8" s="2"/>
      <c r="B8" s="54" t="s">
        <v>120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4"/>
      <c r="O8" s="2"/>
      <c r="P8" s="2"/>
      <c r="Q8" s="2"/>
      <c r="R8" s="2"/>
      <c r="S8" s="2"/>
      <c r="T8" s="2"/>
      <c r="U8" s="2"/>
      <c r="V8" s="2"/>
    </row>
    <row r="9" spans="1:22" ht="15">
      <c r="A9" s="2"/>
      <c r="B9" s="54" t="s">
        <v>32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4"/>
      <c r="O9" s="2"/>
      <c r="P9" s="2"/>
      <c r="Q9" s="2"/>
      <c r="R9" s="2"/>
      <c r="S9" s="2"/>
      <c r="T9" s="2"/>
      <c r="U9" s="2"/>
      <c r="V9" s="2"/>
    </row>
    <row r="10" spans="1:22" ht="15">
      <c r="A10" s="2"/>
      <c r="B10" s="2" t="s">
        <v>5</v>
      </c>
      <c r="C10" s="2" t="s">
        <v>33</v>
      </c>
      <c r="D10" s="2" t="s">
        <v>34</v>
      </c>
      <c r="E10" s="2" t="s">
        <v>35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4.25" customHeight="1">
      <c r="A11" s="2">
        <v>1</v>
      </c>
      <c r="B11" s="15" t="s">
        <v>142</v>
      </c>
      <c r="C11" s="2">
        <v>5793</v>
      </c>
      <c r="D11" s="2">
        <v>3074</v>
      </c>
      <c r="E11" s="2">
        <f aca="true" t="shared" si="0" ref="E11:E21">SUM(C11:D11)</f>
        <v>8867</v>
      </c>
      <c r="F11" s="2"/>
      <c r="G11" s="2"/>
      <c r="H11" s="2"/>
      <c r="I11" s="54" t="s">
        <v>38</v>
      </c>
      <c r="J11" s="2"/>
      <c r="K11" s="2"/>
      <c r="L11" s="2"/>
      <c r="M11" s="2"/>
      <c r="N11" s="46"/>
      <c r="O11" s="16"/>
      <c r="P11" s="16"/>
      <c r="Q11" s="16"/>
      <c r="R11" s="16"/>
      <c r="S11" s="16"/>
      <c r="T11" s="16"/>
      <c r="U11" s="2"/>
      <c r="V11" s="2"/>
    </row>
    <row r="12" spans="1:22" ht="15">
      <c r="A12" s="2">
        <f>A11+1</f>
        <v>2</v>
      </c>
      <c r="B12" s="2" t="s">
        <v>139</v>
      </c>
      <c r="C12" s="2">
        <v>5772</v>
      </c>
      <c r="D12" s="2">
        <v>3014</v>
      </c>
      <c r="E12" s="2">
        <f t="shared" si="0"/>
        <v>8786</v>
      </c>
      <c r="F12" s="2"/>
      <c r="G12" s="2"/>
      <c r="H12" s="2" t="s">
        <v>4</v>
      </c>
      <c r="I12" s="54" t="s">
        <v>19</v>
      </c>
      <c r="J12" s="2" t="s">
        <v>20</v>
      </c>
      <c r="K12" s="2" t="s">
        <v>21</v>
      </c>
      <c r="L12" s="2" t="s">
        <v>36</v>
      </c>
      <c r="M12" s="2" t="s">
        <v>14</v>
      </c>
      <c r="N12" s="16"/>
      <c r="O12" s="16"/>
      <c r="P12" s="16"/>
      <c r="Q12" s="16"/>
      <c r="R12" s="16"/>
      <c r="S12" s="16"/>
      <c r="T12" s="16"/>
      <c r="U12" s="2"/>
      <c r="V12" s="2"/>
    </row>
    <row r="13" spans="1:22" ht="15" customHeight="1">
      <c r="A13" s="2">
        <f aca="true" t="shared" si="1" ref="A13:A23">A12+1</f>
        <v>3</v>
      </c>
      <c r="B13" s="15" t="s">
        <v>141</v>
      </c>
      <c r="C13" s="2">
        <v>5725</v>
      </c>
      <c r="D13" s="2">
        <v>2889</v>
      </c>
      <c r="E13" s="2">
        <f t="shared" si="0"/>
        <v>8614</v>
      </c>
      <c r="F13" s="2"/>
      <c r="G13" s="2"/>
      <c r="H13" s="2">
        <v>1</v>
      </c>
      <c r="I13" s="2" t="s">
        <v>231</v>
      </c>
      <c r="J13" s="2" t="s">
        <v>134</v>
      </c>
      <c r="K13" s="2" t="s">
        <v>40</v>
      </c>
      <c r="L13" s="2">
        <v>1332</v>
      </c>
      <c r="M13" s="2">
        <f>L13/6</f>
        <v>222</v>
      </c>
      <c r="N13" s="7"/>
      <c r="O13" s="7"/>
      <c r="P13" s="7"/>
      <c r="Q13" s="16"/>
      <c r="R13" s="16"/>
      <c r="S13" s="16"/>
      <c r="T13" s="16"/>
      <c r="U13" s="2"/>
      <c r="V13" s="2"/>
    </row>
    <row r="14" spans="1:22" ht="14.25" customHeight="1">
      <c r="A14" s="2">
        <f t="shared" si="1"/>
        <v>4</v>
      </c>
      <c r="B14" s="2" t="s">
        <v>138</v>
      </c>
      <c r="C14" s="2">
        <v>5716</v>
      </c>
      <c r="D14" s="2">
        <v>2873</v>
      </c>
      <c r="E14" s="2">
        <f t="shared" si="0"/>
        <v>8589</v>
      </c>
      <c r="F14" s="2"/>
      <c r="G14" s="2"/>
      <c r="H14" s="2">
        <f>H13+1</f>
        <v>2</v>
      </c>
      <c r="I14" s="16" t="s">
        <v>405</v>
      </c>
      <c r="J14" s="16" t="s">
        <v>138</v>
      </c>
      <c r="K14" s="16" t="s">
        <v>40</v>
      </c>
      <c r="L14" s="16">
        <v>1292</v>
      </c>
      <c r="M14" s="2">
        <f aca="true" t="shared" si="2" ref="M14:M17">L14/6</f>
        <v>215.33333333333334</v>
      </c>
      <c r="N14" s="7"/>
      <c r="O14" s="7"/>
      <c r="P14" s="7"/>
      <c r="Q14" s="16"/>
      <c r="R14" s="16"/>
      <c r="S14" s="16"/>
      <c r="T14" s="16"/>
      <c r="U14" s="2"/>
      <c r="V14" s="2"/>
    </row>
    <row r="15" spans="1:22" ht="14.25" customHeight="1">
      <c r="A15" s="2">
        <f t="shared" si="1"/>
        <v>5</v>
      </c>
      <c r="B15" s="15" t="s">
        <v>140</v>
      </c>
      <c r="C15" s="2">
        <v>5795</v>
      </c>
      <c r="D15" s="2">
        <v>2785</v>
      </c>
      <c r="E15" s="2">
        <f t="shared" si="0"/>
        <v>8580</v>
      </c>
      <c r="F15" s="2"/>
      <c r="G15" s="2"/>
      <c r="H15" s="2">
        <f aca="true" t="shared" si="3" ref="H15:H17">H14+1</f>
        <v>3</v>
      </c>
      <c r="I15" s="2" t="s">
        <v>352</v>
      </c>
      <c r="J15" s="15" t="s">
        <v>141</v>
      </c>
      <c r="K15" s="2" t="s">
        <v>40</v>
      </c>
      <c r="L15" s="2">
        <v>1268</v>
      </c>
      <c r="M15" s="2">
        <f t="shared" si="2"/>
        <v>211.33333333333334</v>
      </c>
      <c r="N15" s="7"/>
      <c r="O15" s="7"/>
      <c r="P15" s="7"/>
      <c r="Q15" s="16"/>
      <c r="R15" s="16"/>
      <c r="S15" s="16"/>
      <c r="T15" s="16"/>
      <c r="U15" s="2"/>
      <c r="V15" s="2"/>
    </row>
    <row r="16" spans="1:22" ht="13.5" customHeight="1">
      <c r="A16" s="2">
        <f t="shared" si="1"/>
        <v>6</v>
      </c>
      <c r="B16" s="2" t="s">
        <v>134</v>
      </c>
      <c r="C16" s="2">
        <v>5528</v>
      </c>
      <c r="D16" s="2">
        <v>2775</v>
      </c>
      <c r="E16" s="2">
        <f t="shared" si="0"/>
        <v>8303</v>
      </c>
      <c r="F16" s="2"/>
      <c r="G16" s="2"/>
      <c r="H16" s="2">
        <f t="shared" si="3"/>
        <v>4</v>
      </c>
      <c r="I16" s="2" t="s">
        <v>392</v>
      </c>
      <c r="J16" s="15" t="s">
        <v>248</v>
      </c>
      <c r="K16" s="2" t="s">
        <v>40</v>
      </c>
      <c r="L16" s="2">
        <v>1250</v>
      </c>
      <c r="M16" s="2">
        <f t="shared" si="2"/>
        <v>208.33333333333334</v>
      </c>
      <c r="N16" s="7"/>
      <c r="O16" s="7"/>
      <c r="P16" s="7"/>
      <c r="Q16" s="16"/>
      <c r="R16" s="16"/>
      <c r="S16" s="16"/>
      <c r="T16" s="16"/>
      <c r="U16" s="2"/>
      <c r="V16" s="2"/>
    </row>
    <row r="17" spans="1:22" ht="13.5" customHeight="1">
      <c r="A17" s="2">
        <f t="shared" si="1"/>
        <v>7</v>
      </c>
      <c r="B17" s="2" t="s">
        <v>192</v>
      </c>
      <c r="C17" s="2">
        <v>5427</v>
      </c>
      <c r="D17" s="2">
        <v>2738</v>
      </c>
      <c r="E17" s="2">
        <f t="shared" si="0"/>
        <v>8165</v>
      </c>
      <c r="F17" s="2"/>
      <c r="G17" s="2"/>
      <c r="H17" s="2">
        <f t="shared" si="3"/>
        <v>5</v>
      </c>
      <c r="I17" s="2" t="s">
        <v>391</v>
      </c>
      <c r="J17" s="15" t="s">
        <v>248</v>
      </c>
      <c r="K17" s="2" t="s">
        <v>40</v>
      </c>
      <c r="L17" s="2">
        <v>1243</v>
      </c>
      <c r="M17" s="2">
        <f t="shared" si="2"/>
        <v>207.16666666666666</v>
      </c>
      <c r="N17" s="7"/>
      <c r="O17" s="7"/>
      <c r="P17" s="7"/>
      <c r="Q17" s="16"/>
      <c r="R17" s="16"/>
      <c r="S17" s="16"/>
      <c r="T17" s="16"/>
      <c r="U17" s="2"/>
      <c r="V17" s="2"/>
    </row>
    <row r="18" spans="1:22" ht="14.25" customHeight="1">
      <c r="A18" s="2">
        <f t="shared" si="1"/>
        <v>8</v>
      </c>
      <c r="B18" s="2" t="s">
        <v>193</v>
      </c>
      <c r="C18" s="2">
        <v>5125</v>
      </c>
      <c r="D18" s="2">
        <v>2750</v>
      </c>
      <c r="E18" s="2">
        <f t="shared" si="0"/>
        <v>7875</v>
      </c>
      <c r="F18" s="2"/>
      <c r="G18" s="2"/>
      <c r="H18" s="2"/>
      <c r="I18" s="2"/>
      <c r="J18" s="2"/>
      <c r="K18" s="2"/>
      <c r="L18" s="2"/>
      <c r="M18" s="2"/>
      <c r="N18" s="7"/>
      <c r="O18" s="7"/>
      <c r="P18" s="7"/>
      <c r="Q18" s="16"/>
      <c r="R18" s="16"/>
      <c r="S18" s="16"/>
      <c r="T18" s="16"/>
      <c r="U18" s="2"/>
      <c r="V18" s="2"/>
    </row>
    <row r="19" spans="1:22" ht="14.25" customHeight="1">
      <c r="A19" s="2">
        <f t="shared" si="1"/>
        <v>9</v>
      </c>
      <c r="B19" s="2" t="s">
        <v>137</v>
      </c>
      <c r="C19" s="2">
        <v>4971</v>
      </c>
      <c r="D19" s="2">
        <v>2497</v>
      </c>
      <c r="E19" s="2">
        <f t="shared" si="0"/>
        <v>7468</v>
      </c>
      <c r="F19" s="2"/>
      <c r="G19" s="2"/>
      <c r="H19" s="2"/>
      <c r="I19" s="2"/>
      <c r="J19" s="2"/>
      <c r="K19" s="2"/>
      <c r="L19" s="2"/>
      <c r="M19" s="2"/>
      <c r="N19" s="7"/>
      <c r="O19" s="7"/>
      <c r="P19" s="7"/>
      <c r="Q19" s="16"/>
      <c r="R19" s="16"/>
      <c r="S19" s="16"/>
      <c r="T19" s="16"/>
      <c r="U19" s="2"/>
      <c r="V19" s="2"/>
    </row>
    <row r="20" spans="1:22" ht="14.25" customHeight="1">
      <c r="A20" s="2">
        <f t="shared" si="1"/>
        <v>10</v>
      </c>
      <c r="B20" s="2" t="s">
        <v>217</v>
      </c>
      <c r="C20" s="2">
        <v>4690</v>
      </c>
      <c r="D20" s="2">
        <v>2681</v>
      </c>
      <c r="E20" s="2">
        <f t="shared" si="0"/>
        <v>7371</v>
      </c>
      <c r="F20" s="2"/>
      <c r="G20" s="2"/>
      <c r="H20" s="2"/>
      <c r="I20" s="2" t="s">
        <v>37</v>
      </c>
      <c r="J20" s="2"/>
      <c r="K20" s="2"/>
      <c r="L20" s="2"/>
      <c r="M20" s="2"/>
      <c r="N20" s="68"/>
      <c r="O20" s="68"/>
      <c r="P20" s="68"/>
      <c r="Q20" s="68"/>
      <c r="R20" s="68"/>
      <c r="S20" s="16"/>
      <c r="T20" s="16"/>
      <c r="U20" s="2"/>
      <c r="V20" s="2"/>
    </row>
    <row r="21" spans="1:22" ht="14.25" customHeight="1">
      <c r="A21" s="2">
        <f t="shared" si="1"/>
        <v>11</v>
      </c>
      <c r="B21" s="2" t="s">
        <v>135</v>
      </c>
      <c r="C21" s="2">
        <v>4387</v>
      </c>
      <c r="D21" s="2">
        <v>2371</v>
      </c>
      <c r="E21" s="2">
        <f t="shared" si="0"/>
        <v>6758</v>
      </c>
      <c r="F21" s="2"/>
      <c r="G21" s="2"/>
      <c r="H21" s="2" t="s">
        <v>4</v>
      </c>
      <c r="I21" s="54" t="s">
        <v>19</v>
      </c>
      <c r="J21" s="2" t="s">
        <v>20</v>
      </c>
      <c r="K21" s="2" t="s">
        <v>21</v>
      </c>
      <c r="L21" s="2" t="s">
        <v>36</v>
      </c>
      <c r="M21" s="2" t="s">
        <v>14</v>
      </c>
      <c r="N21" s="63"/>
      <c r="O21" s="63"/>
      <c r="P21" s="22"/>
      <c r="Q21" s="69"/>
      <c r="R21" s="69"/>
      <c r="S21" s="69"/>
      <c r="T21" s="69"/>
      <c r="U21" s="2"/>
      <c r="V21" s="2"/>
    </row>
    <row r="22" spans="1:22" ht="14.25" customHeight="1">
      <c r="A22" s="2">
        <f t="shared" si="1"/>
        <v>12</v>
      </c>
      <c r="B22" s="2" t="s">
        <v>262</v>
      </c>
      <c r="C22" s="2">
        <v>4466</v>
      </c>
      <c r="D22" s="2">
        <v>2186</v>
      </c>
      <c r="E22" s="2">
        <f aca="true" t="shared" si="4" ref="E22:E23">SUM(C22:D22)</f>
        <v>6652</v>
      </c>
      <c r="F22" s="2"/>
      <c r="G22" s="2"/>
      <c r="H22" s="2">
        <v>1</v>
      </c>
      <c r="I22" s="2" t="s">
        <v>377</v>
      </c>
      <c r="J22" s="2" t="s">
        <v>255</v>
      </c>
      <c r="K22" s="2" t="s">
        <v>40</v>
      </c>
      <c r="L22" s="2">
        <v>1205</v>
      </c>
      <c r="M22" s="2">
        <f>L22/6</f>
        <v>200.83333333333334</v>
      </c>
      <c r="N22" s="70"/>
      <c r="O22" s="70"/>
      <c r="P22" s="70"/>
      <c r="Q22" s="70"/>
      <c r="R22" s="70"/>
      <c r="S22" s="39"/>
      <c r="T22" s="16"/>
      <c r="U22" s="2"/>
      <c r="V22" s="2"/>
    </row>
    <row r="23" spans="1:22" ht="14.25" customHeight="1">
      <c r="A23" s="2">
        <f t="shared" si="1"/>
        <v>13</v>
      </c>
      <c r="B23" s="2" t="s">
        <v>136</v>
      </c>
      <c r="C23" s="2">
        <v>4146</v>
      </c>
      <c r="D23" s="2">
        <v>2445</v>
      </c>
      <c r="E23" s="2">
        <f t="shared" si="4"/>
        <v>6591</v>
      </c>
      <c r="F23" s="2"/>
      <c r="G23" s="2"/>
      <c r="H23" s="2">
        <f>H22+1</f>
        <v>2</v>
      </c>
      <c r="I23" s="2" t="s">
        <v>271</v>
      </c>
      <c r="J23" s="2" t="s">
        <v>126</v>
      </c>
      <c r="K23" s="2" t="s">
        <v>40</v>
      </c>
      <c r="L23" s="2">
        <v>1155</v>
      </c>
      <c r="M23" s="2">
        <f aca="true" t="shared" si="5" ref="M23:M26">L23/6</f>
        <v>192.5</v>
      </c>
      <c r="N23" s="50"/>
      <c r="O23" s="50"/>
      <c r="P23" s="50"/>
      <c r="Q23" s="50"/>
      <c r="R23" s="50"/>
      <c r="S23" s="39"/>
      <c r="T23" s="16"/>
      <c r="U23" s="2"/>
      <c r="V23" s="2"/>
    </row>
    <row r="24" spans="1:22" ht="14.25" customHeight="1">
      <c r="A24" s="2"/>
      <c r="B24" s="2"/>
      <c r="C24" s="2"/>
      <c r="D24" s="2"/>
      <c r="E24" s="2"/>
      <c r="F24" s="2"/>
      <c r="G24" s="2"/>
      <c r="H24" s="2">
        <f aca="true" t="shared" si="6" ref="H24:H26">H23+1</f>
        <v>3</v>
      </c>
      <c r="I24" s="2" t="s">
        <v>326</v>
      </c>
      <c r="J24" s="2" t="s">
        <v>127</v>
      </c>
      <c r="K24" s="2" t="s">
        <v>40</v>
      </c>
      <c r="L24" s="2">
        <v>1128</v>
      </c>
      <c r="M24" s="2">
        <f t="shared" si="5"/>
        <v>188</v>
      </c>
      <c r="N24" s="7"/>
      <c r="O24" s="7"/>
      <c r="P24" s="7"/>
      <c r="Q24" s="63"/>
      <c r="R24" s="63"/>
      <c r="S24" s="63"/>
      <c r="T24" s="63"/>
      <c r="U24" s="2"/>
      <c r="V24" s="2"/>
    </row>
    <row r="25" spans="1:22" ht="15" customHeight="1">
      <c r="A25" s="2"/>
      <c r="B25" s="54" t="s">
        <v>15</v>
      </c>
      <c r="C25" s="2"/>
      <c r="D25" s="2"/>
      <c r="E25" s="2"/>
      <c r="F25" s="2"/>
      <c r="G25" s="2"/>
      <c r="H25" s="2">
        <f t="shared" si="6"/>
        <v>4</v>
      </c>
      <c r="I25" s="2" t="s">
        <v>201</v>
      </c>
      <c r="J25" s="2" t="s">
        <v>129</v>
      </c>
      <c r="K25" s="2" t="s">
        <v>40</v>
      </c>
      <c r="L25" s="2">
        <v>1112</v>
      </c>
      <c r="M25" s="2">
        <f t="shared" si="5"/>
        <v>185.33333333333334</v>
      </c>
      <c r="N25" s="7"/>
      <c r="O25" s="7"/>
      <c r="P25" s="7"/>
      <c r="Q25" s="16"/>
      <c r="R25" s="16"/>
      <c r="S25" s="16"/>
      <c r="T25" s="16"/>
      <c r="U25" s="2"/>
      <c r="V25" s="2"/>
    </row>
    <row r="26" spans="1:22" ht="14.25" customHeight="1">
      <c r="A26" s="2"/>
      <c r="B26" s="54" t="s">
        <v>120</v>
      </c>
      <c r="C26" s="2"/>
      <c r="D26" s="2"/>
      <c r="E26" s="2"/>
      <c r="F26" s="2"/>
      <c r="G26" s="2"/>
      <c r="H26" s="2">
        <f t="shared" si="6"/>
        <v>5</v>
      </c>
      <c r="I26" s="2" t="s">
        <v>428</v>
      </c>
      <c r="J26" s="2" t="s">
        <v>254</v>
      </c>
      <c r="K26" s="2" t="s">
        <v>40</v>
      </c>
      <c r="L26" s="2">
        <v>1095</v>
      </c>
      <c r="M26" s="2">
        <f t="shared" si="5"/>
        <v>182.5</v>
      </c>
      <c r="N26" s="7"/>
      <c r="O26" s="7"/>
      <c r="P26" s="7"/>
      <c r="Q26" s="16"/>
      <c r="R26" s="16"/>
      <c r="S26" s="16"/>
      <c r="T26" s="16"/>
      <c r="U26" s="2"/>
      <c r="V26" s="2"/>
    </row>
    <row r="27" spans="1:22" ht="14.25" customHeight="1">
      <c r="A27" s="2"/>
      <c r="B27" s="54" t="s">
        <v>32</v>
      </c>
      <c r="C27" s="2"/>
      <c r="D27" s="2"/>
      <c r="E27" s="2"/>
      <c r="F27" s="2"/>
      <c r="G27" s="2"/>
      <c r="H27" s="2"/>
      <c r="I27" s="16"/>
      <c r="J27" s="7"/>
      <c r="K27" s="7"/>
      <c r="L27" s="22"/>
      <c r="M27" s="22"/>
      <c r="N27" s="7"/>
      <c r="O27" s="7"/>
      <c r="P27" s="7"/>
      <c r="Q27" s="16"/>
      <c r="R27" s="16"/>
      <c r="S27" s="16"/>
      <c r="T27" s="16"/>
      <c r="U27" s="2"/>
      <c r="V27" s="2"/>
    </row>
    <row r="28" spans="1:22" ht="14.25" customHeight="1">
      <c r="A28" s="2"/>
      <c r="B28" s="2" t="s">
        <v>5</v>
      </c>
      <c r="C28" s="2" t="s">
        <v>33</v>
      </c>
      <c r="D28" s="2" t="s">
        <v>34</v>
      </c>
      <c r="E28" s="2" t="s">
        <v>35</v>
      </c>
      <c r="F28" s="2"/>
      <c r="G28" s="2"/>
      <c r="H28" s="2"/>
      <c r="I28" s="16"/>
      <c r="J28" s="7"/>
      <c r="K28" s="18"/>
      <c r="L28" s="7"/>
      <c r="M28" s="7"/>
      <c r="N28" s="7"/>
      <c r="O28" s="7"/>
      <c r="P28" s="7"/>
      <c r="Q28" s="16"/>
      <c r="R28" s="16"/>
      <c r="S28" s="16"/>
      <c r="T28" s="16"/>
      <c r="U28" s="2"/>
      <c r="V28" s="2"/>
    </row>
    <row r="29" spans="1:22" ht="14.25" customHeight="1">
      <c r="A29" s="2">
        <v>1</v>
      </c>
      <c r="B29" s="2" t="s">
        <v>128</v>
      </c>
      <c r="C29" s="2">
        <v>5453</v>
      </c>
      <c r="D29" s="2">
        <v>2731</v>
      </c>
      <c r="E29" s="2">
        <f>SUM(C29:D29)</f>
        <v>8184</v>
      </c>
      <c r="F29" s="2"/>
      <c r="G29" s="2"/>
      <c r="H29" s="2"/>
      <c r="I29" s="16"/>
      <c r="J29" s="39"/>
      <c r="K29" s="39"/>
      <c r="L29" s="7"/>
      <c r="M29" s="7"/>
      <c r="N29" s="7"/>
      <c r="O29" s="7"/>
      <c r="P29" s="7"/>
      <c r="Q29" s="16"/>
      <c r="R29" s="16"/>
      <c r="S29" s="16"/>
      <c r="T29" s="16"/>
      <c r="U29" s="2"/>
      <c r="V29" s="2"/>
    </row>
    <row r="30" spans="1:22" ht="14.25" customHeight="1">
      <c r="A30" s="2">
        <f>A29+1</f>
        <v>2</v>
      </c>
      <c r="B30" s="2" t="s">
        <v>126</v>
      </c>
      <c r="C30" s="2">
        <v>5333</v>
      </c>
      <c r="D30" s="2">
        <v>2736</v>
      </c>
      <c r="E30" s="2">
        <f>SUM(C30:D30)</f>
        <v>8069</v>
      </c>
      <c r="F30" s="2"/>
      <c r="G30" s="2"/>
      <c r="H30" s="2"/>
      <c r="I30" s="16"/>
      <c r="J30" s="7"/>
      <c r="K30" s="18"/>
      <c r="L30" s="7"/>
      <c r="M30" s="7"/>
      <c r="N30" s="7"/>
      <c r="O30" s="7"/>
      <c r="P30" s="7"/>
      <c r="Q30" s="16"/>
      <c r="R30" s="16"/>
      <c r="S30" s="16"/>
      <c r="T30" s="16"/>
      <c r="U30" s="2"/>
      <c r="V30" s="2"/>
    </row>
    <row r="31" spans="1:22" ht="15">
      <c r="A31" s="2">
        <f aca="true" t="shared" si="7" ref="A31">A30+1</f>
        <v>3</v>
      </c>
      <c r="B31" s="2" t="s">
        <v>125</v>
      </c>
      <c r="C31" s="2">
        <v>5218</v>
      </c>
      <c r="D31" s="2">
        <v>2549</v>
      </c>
      <c r="E31" s="2">
        <f>SUM(C31:D31)</f>
        <v>7767</v>
      </c>
      <c r="F31" s="2"/>
      <c r="G31" s="2"/>
      <c r="H31" s="2"/>
      <c r="I31" s="16"/>
      <c r="J31" s="16"/>
      <c r="K31" s="16"/>
      <c r="L31" s="16"/>
      <c r="M31" s="16"/>
      <c r="N31" s="53"/>
      <c r="O31" s="16"/>
      <c r="P31" s="16"/>
      <c r="Q31" s="16"/>
      <c r="R31" s="16"/>
      <c r="S31" s="16"/>
      <c r="T31" s="16"/>
      <c r="U31" s="2"/>
      <c r="V31" s="2"/>
    </row>
    <row r="32" spans="1:22" ht="15">
      <c r="A32" s="2">
        <f>A31+1</f>
        <v>4</v>
      </c>
      <c r="B32" s="2" t="s">
        <v>127</v>
      </c>
      <c r="C32" s="2">
        <v>4935</v>
      </c>
      <c r="D32" s="2">
        <v>2783</v>
      </c>
      <c r="E32" s="2">
        <f>SUM(C32:D32)</f>
        <v>7718</v>
      </c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"/>
      <c r="V32" s="2"/>
    </row>
    <row r="33" spans="1:22" ht="15">
      <c r="A33" s="2">
        <f aca="true" t="shared" si="8" ref="A33:A35">A32+1</f>
        <v>5</v>
      </c>
      <c r="B33" s="2" t="s">
        <v>129</v>
      </c>
      <c r="C33" s="2">
        <v>4936</v>
      </c>
      <c r="D33" s="2">
        <v>2686</v>
      </c>
      <c r="E33" s="2">
        <f aca="true" t="shared" si="9" ref="E33:E35">SUM(C33:D33)</f>
        <v>7622</v>
      </c>
      <c r="F33" s="2"/>
      <c r="G33" s="2"/>
      <c r="H33" s="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2"/>
      <c r="V33" s="2"/>
    </row>
    <row r="34" spans="1:22" ht="15">
      <c r="A34" s="2">
        <f t="shared" si="8"/>
        <v>6</v>
      </c>
      <c r="B34" s="2" t="s">
        <v>124</v>
      </c>
      <c r="C34" s="2">
        <v>4896</v>
      </c>
      <c r="D34" s="2">
        <v>2605</v>
      </c>
      <c r="E34" s="2">
        <f t="shared" si="9"/>
        <v>7501</v>
      </c>
      <c r="F34" s="2"/>
      <c r="G34" s="2"/>
      <c r="H34" s="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"/>
      <c r="V34" s="2"/>
    </row>
    <row r="35" spans="1:22" ht="15">
      <c r="A35" s="2">
        <f t="shared" si="8"/>
        <v>7</v>
      </c>
      <c r="B35" s="2" t="s">
        <v>130</v>
      </c>
      <c r="C35" s="2">
        <v>4341</v>
      </c>
      <c r="D35" s="2">
        <v>2323</v>
      </c>
      <c r="E35" s="2">
        <f t="shared" si="9"/>
        <v>6664</v>
      </c>
      <c r="F35" s="2"/>
      <c r="G35" s="2"/>
      <c r="H35" s="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2"/>
      <c r="V35" s="2"/>
    </row>
    <row r="36" spans="1:22" ht="15">
      <c r="A36" s="2"/>
      <c r="B36" s="2"/>
      <c r="C36" s="2"/>
      <c r="D36" s="2"/>
      <c r="E36" s="2"/>
      <c r="F36" s="2"/>
      <c r="G36" s="2"/>
      <c r="H36" s="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"/>
      <c r="V36" s="2"/>
    </row>
    <row r="37" spans="1:22" ht="15">
      <c r="A37" s="2"/>
      <c r="B37" s="2"/>
      <c r="C37" s="2"/>
      <c r="D37" s="2"/>
      <c r="E37" s="2"/>
      <c r="F37" s="2"/>
      <c r="G37" s="2"/>
      <c r="H37" s="2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"/>
      <c r="V37" s="2"/>
    </row>
    <row r="38" spans="1:22" ht="15">
      <c r="A38" s="2"/>
      <c r="B38" s="2"/>
      <c r="C38" s="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"/>
      <c r="V38" s="2"/>
    </row>
    <row r="39" spans="1:22" ht="15">
      <c r="A39" s="2"/>
      <c r="B39" s="54" t="s">
        <v>16</v>
      </c>
      <c r="C39" s="2"/>
      <c r="D39" s="2"/>
      <c r="E39" s="2"/>
      <c r="F39" s="2"/>
      <c r="G39" s="2"/>
      <c r="H39" s="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"/>
      <c r="V39" s="2"/>
    </row>
    <row r="40" spans="1:22" ht="15">
      <c r="A40" s="2"/>
      <c r="B40" s="54" t="s">
        <v>120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54" t="s">
        <v>32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>
      <c r="A42" s="2"/>
      <c r="B42" s="2" t="s">
        <v>5</v>
      </c>
      <c r="C42" s="2" t="s">
        <v>33</v>
      </c>
      <c r="D42" s="2" t="s">
        <v>34</v>
      </c>
      <c r="E42" s="2" t="s">
        <v>35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>
      <c r="A43" s="2">
        <v>1</v>
      </c>
      <c r="B43" s="2" t="s">
        <v>147</v>
      </c>
      <c r="C43" s="2">
        <v>5461</v>
      </c>
      <c r="D43" s="2">
        <v>2808</v>
      </c>
      <c r="E43" s="2">
        <f>SUM(C43:D43)</f>
        <v>8269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2">
        <f>A43+1</f>
        <v>2</v>
      </c>
      <c r="B44" s="2" t="s">
        <v>149</v>
      </c>
      <c r="C44" s="2">
        <v>5345</v>
      </c>
      <c r="D44" s="2">
        <v>2675</v>
      </c>
      <c r="E44" s="2">
        <f>SUM(C44:D44)</f>
        <v>8020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>
      <c r="A45" s="2">
        <f aca="true" t="shared" si="10" ref="A45:A49">A44+1</f>
        <v>3</v>
      </c>
      <c r="B45" s="2" t="s">
        <v>146</v>
      </c>
      <c r="C45" s="2">
        <v>5053</v>
      </c>
      <c r="D45" s="2">
        <v>2729</v>
      </c>
      <c r="E45" s="2">
        <f>SUM(C45:D45)</f>
        <v>7782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>
      <c r="A46" s="2">
        <f t="shared" si="10"/>
        <v>4</v>
      </c>
      <c r="B46" s="2" t="s">
        <v>148</v>
      </c>
      <c r="C46" s="2">
        <v>4994</v>
      </c>
      <c r="D46" s="2">
        <v>2770</v>
      </c>
      <c r="E46" s="2">
        <f>SUM(C46:D46)</f>
        <v>7764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>
      <c r="A47" s="2">
        <f t="shared" si="10"/>
        <v>5</v>
      </c>
      <c r="B47" s="2" t="s">
        <v>145</v>
      </c>
      <c r="C47" s="2">
        <v>5086</v>
      </c>
      <c r="D47" s="2">
        <v>2630</v>
      </c>
      <c r="E47" s="2">
        <f>SUM(C47:D47)</f>
        <v>7716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>
      <c r="A48" s="2">
        <f t="shared" si="10"/>
        <v>6</v>
      </c>
      <c r="B48" s="2" t="s">
        <v>143</v>
      </c>
      <c r="C48" s="2">
        <v>4833</v>
      </c>
      <c r="D48" s="2">
        <v>2579</v>
      </c>
      <c r="E48" s="2">
        <f aca="true" t="shared" si="11" ref="E48:E49">SUM(C48:D48)</f>
        <v>7412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>
      <c r="A49" s="2">
        <f t="shared" si="10"/>
        <v>7</v>
      </c>
      <c r="B49" s="2" t="s">
        <v>144</v>
      </c>
      <c r="C49" s="2">
        <v>4860</v>
      </c>
      <c r="D49" s="2">
        <v>2449</v>
      </c>
      <c r="E49" s="2">
        <f t="shared" si="11"/>
        <v>7309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>
      <c r="A51" s="2"/>
      <c r="B51" s="54" t="s">
        <v>17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>
      <c r="A52" s="2"/>
      <c r="B52" s="54" t="s">
        <v>120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>
      <c r="A53" s="2"/>
      <c r="B53" s="54" t="s">
        <v>32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0" ht="15">
      <c r="A54" s="2"/>
      <c r="B54" s="2" t="s">
        <v>5</v>
      </c>
      <c r="C54" s="2" t="s">
        <v>33</v>
      </c>
      <c r="D54" s="2" t="s">
        <v>34</v>
      </c>
      <c r="E54" s="2" t="s">
        <v>35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>
        <v>1</v>
      </c>
      <c r="B55" s="2" t="s">
        <v>132</v>
      </c>
      <c r="C55" s="2">
        <v>4879</v>
      </c>
      <c r="D55" s="2">
        <v>2539</v>
      </c>
      <c r="E55" s="2">
        <f>SUM(C55:D55)</f>
        <v>7418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>
        <f>A55+1</f>
        <v>2</v>
      </c>
      <c r="B56" s="2" t="s">
        <v>133</v>
      </c>
      <c r="C56" s="2">
        <v>4851</v>
      </c>
      <c r="D56" s="2">
        <v>2543</v>
      </c>
      <c r="E56" s="2">
        <f>SUM(C56:D56)</f>
        <v>7394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>
        <f aca="true" t="shared" si="12" ref="A57">A56+1</f>
        <v>3</v>
      </c>
      <c r="B57" s="2" t="s">
        <v>131</v>
      </c>
      <c r="C57" s="2">
        <v>4330</v>
      </c>
      <c r="D57" s="2">
        <v>2247</v>
      </c>
      <c r="E57" s="2">
        <f>SUM(C57:D57)</f>
        <v>6577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5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5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5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16"/>
      <c r="C63" s="16"/>
      <c r="D63" s="16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18" ht="15">
      <c r="A65" s="17"/>
      <c r="B65" s="17"/>
      <c r="C65" s="55"/>
      <c r="D65" s="17"/>
      <c r="E65" s="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17"/>
      <c r="B66" s="17"/>
      <c r="C66" s="55"/>
      <c r="D66" s="17"/>
      <c r="E66" s="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>
      <c r="A81" s="2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1" ht="29">
      <c r="A83" s="37"/>
      <c r="B83" s="52"/>
      <c r="C83" s="52"/>
      <c r="D83" s="52"/>
      <c r="E83" s="52"/>
      <c r="F83" s="37"/>
      <c r="G83" s="37"/>
      <c r="H83" s="16"/>
      <c r="I83" s="16"/>
      <c r="J83" s="16"/>
      <c r="K83" s="37"/>
    </row>
    <row r="84" spans="1:11" ht="15">
      <c r="A84" s="37"/>
      <c r="B84" s="37"/>
      <c r="C84" s="37"/>
      <c r="D84" s="37"/>
      <c r="E84" s="37"/>
      <c r="F84" s="37"/>
      <c r="G84" s="37"/>
      <c r="H84" s="16"/>
      <c r="I84" s="16"/>
      <c r="J84" s="16"/>
      <c r="K84" s="37"/>
    </row>
    <row r="85" spans="1:11" ht="26">
      <c r="A85" s="7"/>
      <c r="B85" s="22"/>
      <c r="C85" s="22"/>
      <c r="D85" s="7"/>
      <c r="E85" s="7"/>
      <c r="F85" s="7"/>
      <c r="G85" s="7"/>
      <c r="H85" s="16"/>
      <c r="I85" s="16"/>
      <c r="J85" s="16"/>
      <c r="K85" s="37"/>
    </row>
    <row r="86" spans="1:11" ht="26">
      <c r="A86" s="47"/>
      <c r="B86" s="47"/>
      <c r="C86" s="7"/>
      <c r="D86" s="7"/>
      <c r="E86" s="7"/>
      <c r="F86" s="7"/>
      <c r="G86" s="7"/>
      <c r="H86" s="16"/>
      <c r="I86" s="16"/>
      <c r="J86" s="16"/>
      <c r="K86" s="37"/>
    </row>
    <row r="87" spans="1:11" ht="26">
      <c r="A87" s="7"/>
      <c r="B87" s="22"/>
      <c r="C87" s="22"/>
      <c r="D87" s="7"/>
      <c r="E87" s="7"/>
      <c r="F87" s="7"/>
      <c r="G87" s="7"/>
      <c r="H87" s="16"/>
      <c r="I87" s="16"/>
      <c r="J87" s="16"/>
      <c r="K87" s="37"/>
    </row>
    <row r="88" spans="1:11" ht="26">
      <c r="A88" s="7"/>
      <c r="B88" s="7"/>
      <c r="C88" s="7"/>
      <c r="D88" s="7"/>
      <c r="E88" s="7"/>
      <c r="F88" s="7"/>
      <c r="G88" s="7"/>
      <c r="H88" s="16"/>
      <c r="I88" s="16"/>
      <c r="J88" s="16"/>
      <c r="K88" s="37"/>
    </row>
    <row r="89" spans="1:11" ht="26">
      <c r="A89" s="7"/>
      <c r="B89" s="7"/>
      <c r="C89" s="48"/>
      <c r="D89" s="48"/>
      <c r="E89" s="7"/>
      <c r="F89" s="7"/>
      <c r="G89" s="7"/>
      <c r="H89" s="16"/>
      <c r="I89" s="16"/>
      <c r="J89" s="16"/>
      <c r="K89" s="37"/>
    </row>
    <row r="90" spans="1:11" ht="26">
      <c r="A90" s="7"/>
      <c r="B90" s="18"/>
      <c r="C90" s="47"/>
      <c r="D90" s="47"/>
      <c r="E90" s="7"/>
      <c r="F90" s="7"/>
      <c r="G90" s="7"/>
      <c r="H90" s="16"/>
      <c r="I90" s="16"/>
      <c r="J90" s="16"/>
      <c r="K90" s="37"/>
    </row>
    <row r="91" spans="1:11" ht="26">
      <c r="A91" s="47"/>
      <c r="B91" s="47"/>
      <c r="C91" s="53"/>
      <c r="D91" s="53"/>
      <c r="E91" s="7"/>
      <c r="F91" s="7"/>
      <c r="G91" s="7"/>
      <c r="H91" s="16"/>
      <c r="I91" s="16"/>
      <c r="J91" s="16"/>
      <c r="K91" s="37"/>
    </row>
    <row r="92" spans="1:11" ht="26">
      <c r="A92" s="7"/>
      <c r="B92" s="38"/>
      <c r="C92" s="7"/>
      <c r="D92" s="7"/>
      <c r="E92" s="48"/>
      <c r="F92" s="48"/>
      <c r="G92" s="48"/>
      <c r="H92" s="48"/>
      <c r="I92" s="48"/>
      <c r="J92" s="16"/>
      <c r="K92" s="37"/>
    </row>
    <row r="93" spans="1:11" ht="26">
      <c r="A93" s="7"/>
      <c r="B93" s="7"/>
      <c r="C93" s="7"/>
      <c r="D93" s="7"/>
      <c r="E93" s="47"/>
      <c r="F93" s="47"/>
      <c r="G93" s="22"/>
      <c r="H93" s="49"/>
      <c r="I93" s="49"/>
      <c r="J93" s="49"/>
      <c r="K93" s="49"/>
    </row>
    <row r="94" spans="1:11" ht="26">
      <c r="A94" s="7"/>
      <c r="B94" s="38"/>
      <c r="C94" s="7"/>
      <c r="D94" s="7"/>
      <c r="E94" s="50"/>
      <c r="F94" s="50"/>
      <c r="G94" s="50"/>
      <c r="H94" s="50"/>
      <c r="I94" s="50"/>
      <c r="J94" s="39"/>
      <c r="K94" s="37"/>
    </row>
    <row r="95" spans="1:11" ht="26">
      <c r="A95" s="47"/>
      <c r="B95" s="47"/>
      <c r="C95" s="48"/>
      <c r="D95" s="48"/>
      <c r="E95" s="7"/>
      <c r="F95" s="7"/>
      <c r="G95" s="7"/>
      <c r="H95" s="47"/>
      <c r="I95" s="47"/>
      <c r="J95" s="47"/>
      <c r="K95" s="47"/>
    </row>
    <row r="96" spans="1:15" ht="26">
      <c r="A96" s="7"/>
      <c r="B96" s="18"/>
      <c r="C96" s="7"/>
      <c r="D96" s="7"/>
      <c r="E96" s="7"/>
      <c r="F96" s="7"/>
      <c r="G96" s="7"/>
      <c r="H96" s="16"/>
      <c r="I96" s="16"/>
      <c r="J96" s="16"/>
      <c r="K96" s="37"/>
      <c r="L96" s="21"/>
      <c r="M96" s="21"/>
      <c r="N96" s="21"/>
      <c r="O96" s="21"/>
    </row>
    <row r="97" spans="1:11" ht="26">
      <c r="A97" s="7"/>
      <c r="B97" s="18"/>
      <c r="C97" s="7"/>
      <c r="D97" s="7"/>
      <c r="E97" s="7"/>
      <c r="F97" s="7"/>
      <c r="G97" s="7"/>
      <c r="H97" s="16"/>
      <c r="I97" s="16"/>
      <c r="J97" s="16"/>
      <c r="K97" s="37"/>
    </row>
    <row r="98" spans="1:11" ht="26">
      <c r="A98" s="7"/>
      <c r="B98" s="7"/>
      <c r="C98" s="48"/>
      <c r="D98" s="48"/>
      <c r="E98" s="7"/>
      <c r="F98" s="7"/>
      <c r="G98" s="7"/>
      <c r="H98" s="16"/>
      <c r="I98" s="16"/>
      <c r="J98" s="16"/>
      <c r="K98" s="37"/>
    </row>
    <row r="99" spans="1:11" ht="26">
      <c r="A99" s="7"/>
      <c r="B99" s="18"/>
      <c r="C99" s="7"/>
      <c r="D99" s="7"/>
      <c r="E99" s="7"/>
      <c r="F99" s="7"/>
      <c r="G99" s="7"/>
      <c r="H99" s="16"/>
      <c r="I99" s="16"/>
      <c r="J99" s="16"/>
      <c r="K99" s="37"/>
    </row>
    <row r="100" spans="1:11" ht="26">
      <c r="A100" s="47"/>
      <c r="B100" s="47"/>
      <c r="C100" s="7"/>
      <c r="D100" s="7"/>
      <c r="E100" s="7"/>
      <c r="F100" s="7"/>
      <c r="G100" s="7"/>
      <c r="H100" s="16"/>
      <c r="I100" s="16"/>
      <c r="J100" s="16"/>
      <c r="K100" s="37"/>
    </row>
    <row r="101" spans="1:11" ht="26">
      <c r="A101" s="7"/>
      <c r="B101" s="18"/>
      <c r="C101" s="7"/>
      <c r="D101" s="7"/>
      <c r="E101" s="7"/>
      <c r="F101" s="7"/>
      <c r="G101" s="7"/>
      <c r="H101" s="16"/>
      <c r="I101" s="16"/>
      <c r="J101" s="16"/>
      <c r="K101" s="37"/>
    </row>
    <row r="102" spans="1:11" ht="26">
      <c r="A102" s="40"/>
      <c r="B102" s="40"/>
      <c r="C102" s="40"/>
      <c r="D102" s="40"/>
      <c r="E102" s="40"/>
      <c r="F102" s="40"/>
      <c r="G102" s="40"/>
      <c r="H102" s="16"/>
      <c r="I102" s="16"/>
      <c r="J102" s="16"/>
      <c r="K102" s="37"/>
    </row>
    <row r="103" spans="1:11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29">
      <c r="A104" s="40"/>
      <c r="B104" s="52"/>
      <c r="C104" s="47"/>
      <c r="D104" s="47"/>
      <c r="E104" s="47"/>
      <c r="F104" s="40"/>
      <c r="G104" s="37"/>
      <c r="H104" s="37"/>
      <c r="I104" s="37"/>
      <c r="J104" s="37"/>
      <c r="K104" s="37"/>
    </row>
    <row r="105" spans="1:11" ht="26">
      <c r="A105" s="39"/>
      <c r="B105" s="22"/>
      <c r="C105" s="7"/>
      <c r="D105" s="7"/>
      <c r="E105" s="7"/>
      <c r="F105" s="7"/>
      <c r="G105" s="37"/>
      <c r="H105" s="37"/>
      <c r="I105" s="37"/>
      <c r="J105" s="37"/>
      <c r="K105" s="37"/>
    </row>
    <row r="106" spans="1:11" ht="26">
      <c r="A106" s="47"/>
      <c r="B106" s="47"/>
      <c r="C106" s="48"/>
      <c r="D106" s="48"/>
      <c r="E106" s="7"/>
      <c r="F106" s="7"/>
      <c r="G106" s="37"/>
      <c r="H106" s="37"/>
      <c r="I106" s="37"/>
      <c r="J106" s="37"/>
      <c r="K106" s="37"/>
    </row>
    <row r="107" spans="1:11" ht="26">
      <c r="A107" s="7"/>
      <c r="B107" s="18"/>
      <c r="C107" s="7"/>
      <c r="D107" s="7"/>
      <c r="E107" s="7"/>
      <c r="F107" s="7"/>
      <c r="G107" s="37"/>
      <c r="H107" s="37"/>
      <c r="I107" s="37"/>
      <c r="J107" s="37"/>
      <c r="K107" s="37"/>
    </row>
    <row r="108" spans="1:11" ht="26">
      <c r="A108" s="7"/>
      <c r="B108" s="7"/>
      <c r="C108" s="7"/>
      <c r="D108" s="7"/>
      <c r="E108" s="47"/>
      <c r="F108" s="47"/>
      <c r="G108" s="47"/>
      <c r="H108" s="47"/>
      <c r="I108" s="47"/>
      <c r="J108" s="37"/>
      <c r="K108" s="37"/>
    </row>
    <row r="109" spans="1:11" ht="26">
      <c r="A109" s="7"/>
      <c r="B109" s="18"/>
      <c r="C109" s="7"/>
      <c r="D109" s="7"/>
      <c r="E109" s="39"/>
      <c r="F109" s="39"/>
      <c r="G109" s="39"/>
      <c r="H109" s="39"/>
      <c r="I109" s="39"/>
      <c r="J109" s="37"/>
      <c r="K109" s="37"/>
    </row>
    <row r="110" spans="1:11" ht="26">
      <c r="A110" s="47"/>
      <c r="B110" s="47"/>
      <c r="C110" s="48"/>
      <c r="D110" s="48"/>
      <c r="E110" s="7"/>
      <c r="F110" s="7"/>
      <c r="G110" s="37"/>
      <c r="H110" s="37"/>
      <c r="I110" s="37"/>
      <c r="J110" s="37"/>
      <c r="K110" s="37"/>
    </row>
    <row r="111" spans="1:11" ht="26">
      <c r="A111" s="39"/>
      <c r="B111" s="22"/>
      <c r="C111" s="7"/>
      <c r="D111" s="7"/>
      <c r="E111" s="7"/>
      <c r="F111" s="7"/>
      <c r="G111" s="37"/>
      <c r="H111" s="37"/>
      <c r="I111" s="37"/>
      <c r="J111" s="37"/>
      <c r="K111" s="37"/>
    </row>
    <row r="112" spans="1:11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29">
      <c r="A123" s="7"/>
      <c r="B123" s="52"/>
      <c r="C123" s="7"/>
      <c r="D123" s="7"/>
      <c r="E123" s="7"/>
      <c r="F123" s="7"/>
      <c r="G123" s="7"/>
      <c r="H123" s="37"/>
      <c r="I123" s="37"/>
      <c r="J123" s="37"/>
      <c r="K123" s="37"/>
    </row>
    <row r="124" spans="1:11" ht="26">
      <c r="A124" s="7"/>
      <c r="B124" s="7"/>
      <c r="C124" s="7"/>
      <c r="D124" s="7"/>
      <c r="E124" s="7"/>
      <c r="F124" s="7"/>
      <c r="G124" s="7"/>
      <c r="H124" s="37"/>
      <c r="I124" s="37"/>
      <c r="J124" s="37"/>
      <c r="K124" s="37"/>
    </row>
    <row r="125" spans="1:11" ht="26">
      <c r="A125" s="7"/>
      <c r="B125" s="7"/>
      <c r="C125" s="7"/>
      <c r="D125" s="7"/>
      <c r="E125" s="7"/>
      <c r="F125" s="40"/>
      <c r="G125" s="40"/>
      <c r="H125" s="37"/>
      <c r="I125" s="37"/>
      <c r="J125" s="37"/>
      <c r="K125" s="37"/>
    </row>
    <row r="126" spans="1:11" ht="27.75" customHeight="1">
      <c r="A126" s="16"/>
      <c r="B126" s="19"/>
      <c r="C126" s="16"/>
      <c r="D126" s="16"/>
      <c r="E126" s="16"/>
      <c r="F126" s="37"/>
      <c r="G126" s="37"/>
      <c r="H126" s="37"/>
      <c r="I126" s="37"/>
      <c r="J126" s="37"/>
      <c r="K126" s="37"/>
    </row>
    <row r="127" spans="1:11" ht="26">
      <c r="A127" s="7"/>
      <c r="B127" s="7"/>
      <c r="C127" s="47"/>
      <c r="D127" s="47"/>
      <c r="E127" s="47"/>
      <c r="F127" s="40"/>
      <c r="G127" s="37"/>
      <c r="H127" s="37"/>
      <c r="I127" s="37"/>
      <c r="J127" s="37"/>
      <c r="K127" s="37"/>
    </row>
    <row r="128" spans="1:11" ht="26">
      <c r="A128" s="18"/>
      <c r="B128" s="18"/>
      <c r="C128" s="7"/>
      <c r="D128" s="7"/>
      <c r="E128" s="7"/>
      <c r="F128" s="7"/>
      <c r="G128" s="37"/>
      <c r="H128" s="37"/>
      <c r="I128" s="37"/>
      <c r="J128" s="37"/>
      <c r="K128" s="37"/>
    </row>
    <row r="129" spans="1:11" ht="26">
      <c r="A129" s="7"/>
      <c r="B129" s="7"/>
      <c r="C129" s="18"/>
      <c r="D129" s="18"/>
      <c r="E129" s="7"/>
      <c r="F129" s="7"/>
      <c r="G129" s="37"/>
      <c r="H129" s="37"/>
      <c r="I129" s="37"/>
      <c r="J129" s="37"/>
      <c r="K129" s="37"/>
    </row>
    <row r="130" spans="1:11" ht="26">
      <c r="A130" s="7"/>
      <c r="B130" s="7"/>
      <c r="C130" s="7"/>
      <c r="D130" s="7"/>
      <c r="E130" s="7"/>
      <c r="F130" s="7"/>
      <c r="G130" s="37"/>
      <c r="H130" s="37"/>
      <c r="I130" s="37"/>
      <c r="J130" s="37"/>
      <c r="K130" s="37"/>
    </row>
    <row r="131" spans="1:11" ht="26">
      <c r="A131" s="7"/>
      <c r="B131" s="7"/>
      <c r="C131" s="7"/>
      <c r="D131" s="7"/>
      <c r="E131" s="7"/>
      <c r="F131" s="9"/>
      <c r="G131" s="37"/>
      <c r="H131" s="37"/>
      <c r="I131" s="37"/>
      <c r="J131" s="37"/>
      <c r="K131" s="37"/>
    </row>
    <row r="132" spans="1:11" ht="26">
      <c r="A132" s="7"/>
      <c r="B132" s="7"/>
      <c r="C132" s="7"/>
      <c r="D132" s="7"/>
      <c r="E132" s="18"/>
      <c r="F132" s="9"/>
      <c r="G132" s="37"/>
      <c r="H132" s="37"/>
      <c r="I132" s="37"/>
      <c r="J132" s="37"/>
      <c r="K132" s="37"/>
    </row>
    <row r="133" spans="1:11" ht="26">
      <c r="A133" s="7"/>
      <c r="B133" s="7"/>
      <c r="C133" s="7"/>
      <c r="D133" s="7"/>
      <c r="E133" s="18"/>
      <c r="F133" s="9"/>
      <c r="G133" s="37"/>
      <c r="H133" s="37"/>
      <c r="I133" s="37"/>
      <c r="J133" s="37"/>
      <c r="K133" s="37"/>
    </row>
    <row r="134" spans="1:11" ht="26">
      <c r="A134" s="7"/>
      <c r="B134" s="7"/>
      <c r="C134" s="47"/>
      <c r="D134" s="47"/>
      <c r="E134" s="47"/>
      <c r="F134" s="9"/>
      <c r="G134" s="37"/>
      <c r="H134" s="37"/>
      <c r="I134" s="37"/>
      <c r="J134" s="37"/>
      <c r="K134" s="37"/>
    </row>
    <row r="135" spans="1:11" ht="26">
      <c r="A135" s="7"/>
      <c r="B135" s="7"/>
      <c r="C135" s="7"/>
      <c r="D135" s="7"/>
      <c r="E135" s="18"/>
      <c r="F135" s="9"/>
      <c r="G135" s="37"/>
      <c r="H135" s="37"/>
      <c r="I135" s="37"/>
      <c r="J135" s="37"/>
      <c r="K135" s="37"/>
    </row>
    <row r="136" spans="1:11" ht="26">
      <c r="A136" s="7"/>
      <c r="B136" s="7"/>
      <c r="C136" s="7"/>
      <c r="D136" s="7"/>
      <c r="E136" s="18"/>
      <c r="F136" s="9"/>
      <c r="G136" s="37"/>
      <c r="H136" s="37"/>
      <c r="I136" s="37"/>
      <c r="J136" s="37"/>
      <c r="K136" s="37"/>
    </row>
    <row r="137" spans="1:11" ht="26">
      <c r="A137" s="7"/>
      <c r="B137" s="7"/>
      <c r="C137" s="7"/>
      <c r="D137" s="7"/>
      <c r="E137" s="18"/>
      <c r="F137" s="9"/>
      <c r="G137" s="37"/>
      <c r="H137" s="37"/>
      <c r="I137" s="37"/>
      <c r="J137" s="37"/>
      <c r="K137" s="37"/>
    </row>
    <row r="138" spans="1:11" ht="26">
      <c r="A138" s="7"/>
      <c r="B138" s="7"/>
      <c r="C138" s="7"/>
      <c r="D138" s="7"/>
      <c r="E138" s="18"/>
      <c r="F138" s="9"/>
      <c r="G138" s="37"/>
      <c r="H138" s="37"/>
      <c r="I138" s="37"/>
      <c r="J138" s="37"/>
      <c r="K138" s="37"/>
    </row>
    <row r="139" spans="1:11" ht="29">
      <c r="A139" s="18"/>
      <c r="B139" s="52"/>
      <c r="C139" s="7"/>
      <c r="D139" s="7"/>
      <c r="E139" s="7"/>
      <c r="F139" s="7"/>
      <c r="G139" s="37"/>
      <c r="H139" s="37"/>
      <c r="I139" s="37"/>
      <c r="J139" s="37"/>
      <c r="K139" s="37"/>
    </row>
    <row r="140" spans="1:11" ht="26">
      <c r="A140" s="7"/>
      <c r="B140" s="7"/>
      <c r="C140" s="18"/>
      <c r="D140" s="18"/>
      <c r="E140" s="7"/>
      <c r="F140" s="7"/>
      <c r="G140" s="37"/>
      <c r="H140" s="37"/>
      <c r="I140" s="37"/>
      <c r="J140" s="37"/>
      <c r="K140" s="37"/>
    </row>
    <row r="141" spans="1:11" ht="26">
      <c r="A141" s="19"/>
      <c r="B141" s="7"/>
      <c r="C141" s="7"/>
      <c r="D141" s="7"/>
      <c r="E141" s="7"/>
      <c r="F141" s="7"/>
      <c r="G141" s="37"/>
      <c r="H141" s="37"/>
      <c r="I141" s="37"/>
      <c r="J141" s="37"/>
      <c r="K141" s="37"/>
    </row>
    <row r="142" spans="1:11" ht="15">
      <c r="A142" s="37"/>
      <c r="B142" s="16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29.25" customHeight="1">
      <c r="A143" s="37"/>
      <c r="B143" s="41"/>
      <c r="C143" s="51"/>
      <c r="D143" s="51"/>
      <c r="E143" s="51"/>
      <c r="F143" s="37"/>
      <c r="G143" s="37"/>
      <c r="H143" s="37"/>
      <c r="I143" s="37"/>
      <c r="J143" s="37"/>
      <c r="K143" s="37"/>
    </row>
    <row r="144" spans="1:11" ht="31.5" customHeight="1">
      <c r="A144" s="37"/>
      <c r="B144" s="37"/>
      <c r="C144" s="41"/>
      <c r="D144" s="37"/>
      <c r="E144" s="37"/>
      <c r="F144" s="37"/>
      <c r="G144" s="37"/>
      <c r="H144" s="37"/>
      <c r="I144" s="37"/>
      <c r="J144" s="37"/>
      <c r="K144" s="37"/>
    </row>
    <row r="145" spans="1:11" ht="28.5" customHeight="1">
      <c r="A145" s="42"/>
      <c r="B145" s="7"/>
      <c r="C145" s="37"/>
      <c r="D145" s="37"/>
      <c r="E145" s="37"/>
      <c r="F145" s="37"/>
      <c r="G145" s="37"/>
      <c r="H145" s="37"/>
      <c r="I145" s="37"/>
      <c r="J145" s="37"/>
      <c r="K145" s="37"/>
    </row>
    <row r="146" ht="15">
      <c r="B146" s="2"/>
    </row>
  </sheetData>
  <mergeCells count="5">
    <mergeCell ref="N20:R20"/>
    <mergeCell ref="N21:O21"/>
    <mergeCell ref="Q21:T21"/>
    <mergeCell ref="N22:R22"/>
    <mergeCell ref="Q24:T24"/>
  </mergeCells>
  <printOptions/>
  <pageMargins left="0" right="0" top="0.25" bottom="0.25" header="0.5" footer="0.5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51"/>
  <sheetViews>
    <sheetView zoomScale="180" zoomScaleNormal="180" zoomScalePageLayoutView="180" workbookViewId="0" topLeftCell="A1"/>
  </sheetViews>
  <sheetFormatPr defaultColWidth="8.8515625" defaultRowHeight="15"/>
  <cols>
    <col min="1" max="1" width="3.00390625" style="0" bestFit="1" customWidth="1"/>
    <col min="2" max="2" width="42.421875" style="0" bestFit="1" customWidth="1"/>
    <col min="3" max="8" width="5.140625" style="0" bestFit="1" customWidth="1"/>
    <col min="9" max="9" width="8.00390625" style="0" customWidth="1"/>
  </cols>
  <sheetData>
    <row r="1" spans="1:10" ht="15">
      <c r="A1" s="17"/>
      <c r="B1" s="3" t="s">
        <v>6</v>
      </c>
      <c r="C1" s="17"/>
      <c r="D1" s="17"/>
      <c r="E1" s="17"/>
      <c r="F1" s="17"/>
      <c r="G1" s="17"/>
      <c r="H1" s="17"/>
      <c r="I1" s="17"/>
      <c r="J1" s="17"/>
    </row>
    <row r="2" spans="1:10" ht="15">
      <c r="A2" s="17"/>
      <c r="B2" s="27" t="s">
        <v>120</v>
      </c>
      <c r="C2" s="17"/>
      <c r="D2" s="17"/>
      <c r="E2" s="17"/>
      <c r="F2" s="17"/>
      <c r="G2" s="17"/>
      <c r="H2" s="17"/>
      <c r="I2" s="17"/>
      <c r="J2" s="17"/>
    </row>
    <row r="3" spans="1:10" ht="15">
      <c r="A3" s="17"/>
      <c r="B3" s="3" t="s">
        <v>3</v>
      </c>
      <c r="C3" s="17"/>
      <c r="D3" s="17"/>
      <c r="E3" s="17"/>
      <c r="F3" s="17"/>
      <c r="G3" s="17"/>
      <c r="H3" s="17"/>
      <c r="I3" s="17"/>
      <c r="J3" s="17"/>
    </row>
    <row r="4" spans="1:10" ht="15">
      <c r="A4" s="17"/>
      <c r="B4" s="3" t="s">
        <v>5</v>
      </c>
      <c r="C4" t="s">
        <v>101</v>
      </c>
      <c r="D4" t="s">
        <v>102</v>
      </c>
      <c r="E4" t="s">
        <v>104</v>
      </c>
      <c r="F4" t="s">
        <v>103</v>
      </c>
      <c r="G4" t="s">
        <v>105</v>
      </c>
      <c r="H4" t="s">
        <v>106</v>
      </c>
      <c r="I4" t="s">
        <v>13</v>
      </c>
      <c r="J4" s="17" t="s">
        <v>14</v>
      </c>
    </row>
    <row r="5" spans="1:10" ht="15">
      <c r="A5" s="17">
        <v>1</v>
      </c>
      <c r="B5" s="11" t="s">
        <v>250</v>
      </c>
      <c r="C5" s="17">
        <v>932</v>
      </c>
      <c r="D5" s="17">
        <v>973</v>
      </c>
      <c r="E5" s="17">
        <v>813</v>
      </c>
      <c r="F5" s="17">
        <v>1020</v>
      </c>
      <c r="G5" s="17">
        <v>956</v>
      </c>
      <c r="H5" s="17">
        <v>1101</v>
      </c>
      <c r="I5" s="17">
        <f aca="true" t="shared" si="0" ref="I5:I17">SUM(C5:H5)</f>
        <v>5795</v>
      </c>
      <c r="J5" s="17">
        <f>I5/6</f>
        <v>965.8333333333334</v>
      </c>
    </row>
    <row r="6" spans="1:10" ht="15">
      <c r="A6" s="17">
        <f>A5+1</f>
        <v>2</v>
      </c>
      <c r="B6" s="11" t="s">
        <v>248</v>
      </c>
      <c r="C6" s="17">
        <v>900</v>
      </c>
      <c r="D6" s="17">
        <v>850</v>
      </c>
      <c r="E6" s="17">
        <v>1015</v>
      </c>
      <c r="F6" s="17">
        <v>1045</v>
      </c>
      <c r="G6" s="17">
        <v>933</v>
      </c>
      <c r="H6" s="17">
        <v>1050</v>
      </c>
      <c r="I6" s="17">
        <f t="shared" si="0"/>
        <v>5793</v>
      </c>
      <c r="J6" s="17">
        <f aca="true" t="shared" si="1" ref="J6:J15">I6/6</f>
        <v>965.5</v>
      </c>
    </row>
    <row r="7" spans="1:10" ht="15">
      <c r="A7" s="17">
        <f aca="true" t="shared" si="2" ref="A7:A15">A6+1</f>
        <v>3</v>
      </c>
      <c r="B7" t="s">
        <v>139</v>
      </c>
      <c r="C7" s="17">
        <v>927</v>
      </c>
      <c r="D7" s="17">
        <v>1057</v>
      </c>
      <c r="E7" s="17">
        <v>1002</v>
      </c>
      <c r="F7" s="17">
        <v>927</v>
      </c>
      <c r="G7" s="17">
        <v>873</v>
      </c>
      <c r="H7" s="17">
        <v>986</v>
      </c>
      <c r="I7" s="17">
        <f t="shared" si="0"/>
        <v>5772</v>
      </c>
      <c r="J7" s="17">
        <f t="shared" si="1"/>
        <v>962</v>
      </c>
    </row>
    <row r="8" spans="1:10" ht="15">
      <c r="A8" s="17">
        <f t="shared" si="2"/>
        <v>4</v>
      </c>
      <c r="B8" s="11" t="s">
        <v>141</v>
      </c>
      <c r="C8" s="17">
        <v>966</v>
      </c>
      <c r="D8" s="17">
        <v>875</v>
      </c>
      <c r="E8" s="17">
        <v>979</v>
      </c>
      <c r="F8" s="17">
        <v>1003</v>
      </c>
      <c r="G8" s="17">
        <v>964</v>
      </c>
      <c r="H8" s="17">
        <v>938</v>
      </c>
      <c r="I8" s="17">
        <f t="shared" si="0"/>
        <v>5725</v>
      </c>
      <c r="J8" s="17">
        <f t="shared" si="1"/>
        <v>954.1666666666666</v>
      </c>
    </row>
    <row r="9" spans="1:10" ht="15">
      <c r="A9" s="17">
        <f t="shared" si="2"/>
        <v>5</v>
      </c>
      <c r="B9" t="s">
        <v>138</v>
      </c>
      <c r="C9" s="17">
        <v>819</v>
      </c>
      <c r="D9" s="17">
        <v>895</v>
      </c>
      <c r="E9" s="17">
        <v>993</v>
      </c>
      <c r="F9" s="17">
        <v>908</v>
      </c>
      <c r="G9" s="17">
        <v>1128</v>
      </c>
      <c r="H9" s="17">
        <v>973</v>
      </c>
      <c r="I9" s="17">
        <f t="shared" si="0"/>
        <v>5716</v>
      </c>
      <c r="J9" s="17">
        <f t="shared" si="1"/>
        <v>952.6666666666666</v>
      </c>
    </row>
    <row r="10" spans="1:10" ht="15">
      <c r="A10" s="17">
        <f t="shared" si="2"/>
        <v>6</v>
      </c>
      <c r="B10" t="s">
        <v>134</v>
      </c>
      <c r="C10" s="17">
        <v>883</v>
      </c>
      <c r="D10" s="17">
        <v>1002</v>
      </c>
      <c r="E10" s="17">
        <v>1007</v>
      </c>
      <c r="F10" s="17">
        <v>780</v>
      </c>
      <c r="G10" s="17">
        <v>915</v>
      </c>
      <c r="H10" s="17">
        <v>941</v>
      </c>
      <c r="I10" s="17">
        <f t="shared" si="0"/>
        <v>5528</v>
      </c>
      <c r="J10" s="17">
        <f t="shared" si="1"/>
        <v>921.3333333333334</v>
      </c>
    </row>
    <row r="11" spans="1:10" ht="15">
      <c r="A11" s="17">
        <f t="shared" si="2"/>
        <v>7</v>
      </c>
      <c r="B11" t="s">
        <v>192</v>
      </c>
      <c r="C11" s="17">
        <v>964</v>
      </c>
      <c r="D11" s="17">
        <v>884</v>
      </c>
      <c r="E11" s="17">
        <v>859</v>
      </c>
      <c r="F11" s="17">
        <v>852</v>
      </c>
      <c r="G11" s="17">
        <v>938</v>
      </c>
      <c r="H11" s="17">
        <v>930</v>
      </c>
      <c r="I11" s="17">
        <f t="shared" si="0"/>
        <v>5427</v>
      </c>
      <c r="J11" s="17">
        <f t="shared" si="1"/>
        <v>904.5</v>
      </c>
    </row>
    <row r="12" spans="1:10" ht="15">
      <c r="A12" s="17">
        <f t="shared" si="2"/>
        <v>8</v>
      </c>
      <c r="B12" t="s">
        <v>193</v>
      </c>
      <c r="C12" s="17">
        <v>759</v>
      </c>
      <c r="D12" s="17">
        <v>862</v>
      </c>
      <c r="E12" s="17">
        <v>820</v>
      </c>
      <c r="F12" s="17">
        <v>878</v>
      </c>
      <c r="G12" s="17">
        <v>927</v>
      </c>
      <c r="H12" s="17">
        <v>879</v>
      </c>
      <c r="I12" s="17">
        <f t="shared" si="0"/>
        <v>5125</v>
      </c>
      <c r="J12" s="17">
        <f t="shared" si="1"/>
        <v>854.1666666666666</v>
      </c>
    </row>
    <row r="13" spans="1:10" ht="15">
      <c r="A13" s="17">
        <f t="shared" si="2"/>
        <v>9</v>
      </c>
      <c r="B13" t="s">
        <v>251</v>
      </c>
      <c r="C13" s="17">
        <v>873</v>
      </c>
      <c r="D13" s="17">
        <v>875</v>
      </c>
      <c r="E13" s="17">
        <v>835</v>
      </c>
      <c r="F13" s="17">
        <v>797</v>
      </c>
      <c r="G13" s="17">
        <v>732</v>
      </c>
      <c r="H13" s="17">
        <v>859</v>
      </c>
      <c r="I13" s="17">
        <f t="shared" si="0"/>
        <v>4971</v>
      </c>
      <c r="J13" s="17">
        <f t="shared" si="1"/>
        <v>828.5</v>
      </c>
    </row>
    <row r="14" spans="1:10" ht="15">
      <c r="A14" s="17">
        <f t="shared" si="2"/>
        <v>10</v>
      </c>
      <c r="B14" t="s">
        <v>217</v>
      </c>
      <c r="C14" s="17">
        <v>697</v>
      </c>
      <c r="D14" s="17">
        <v>747</v>
      </c>
      <c r="E14" s="17">
        <v>793</v>
      </c>
      <c r="F14" s="17">
        <v>794</v>
      </c>
      <c r="G14" s="17">
        <v>795</v>
      </c>
      <c r="H14" s="17">
        <v>864</v>
      </c>
      <c r="I14" s="17">
        <f t="shared" si="0"/>
        <v>4690</v>
      </c>
      <c r="J14" s="17">
        <f t="shared" si="1"/>
        <v>781.6666666666666</v>
      </c>
    </row>
    <row r="15" spans="1:10" ht="15">
      <c r="A15" s="17">
        <f t="shared" si="2"/>
        <v>11</v>
      </c>
      <c r="B15" t="s">
        <v>262</v>
      </c>
      <c r="C15" s="17">
        <v>798</v>
      </c>
      <c r="D15" s="17">
        <v>849</v>
      </c>
      <c r="E15" s="17">
        <v>760</v>
      </c>
      <c r="F15" s="17">
        <v>765</v>
      </c>
      <c r="G15" s="17">
        <v>632</v>
      </c>
      <c r="H15" s="17">
        <v>662</v>
      </c>
      <c r="I15" s="17">
        <f t="shared" si="0"/>
        <v>4466</v>
      </c>
      <c r="J15" s="17">
        <f t="shared" si="1"/>
        <v>744.3333333333334</v>
      </c>
    </row>
    <row r="16" spans="1:10" ht="15">
      <c r="A16" s="17">
        <v>12</v>
      </c>
      <c r="B16" t="s">
        <v>258</v>
      </c>
      <c r="C16" s="17">
        <v>645</v>
      </c>
      <c r="D16" s="17">
        <v>827</v>
      </c>
      <c r="E16" s="17">
        <v>665</v>
      </c>
      <c r="F16" s="17">
        <v>752</v>
      </c>
      <c r="G16" s="17">
        <v>730</v>
      </c>
      <c r="H16" s="17">
        <v>768</v>
      </c>
      <c r="I16" s="17">
        <f t="shared" si="0"/>
        <v>4387</v>
      </c>
      <c r="J16" s="17">
        <f aca="true" t="shared" si="3" ref="J16:J17">I16/6</f>
        <v>731.1666666666666</v>
      </c>
    </row>
    <row r="17" spans="1:10" ht="15">
      <c r="A17" s="17">
        <v>13</v>
      </c>
      <c r="B17" t="s">
        <v>259</v>
      </c>
      <c r="C17" s="17">
        <v>710</v>
      </c>
      <c r="D17" s="17">
        <v>663</v>
      </c>
      <c r="E17" s="17">
        <v>670</v>
      </c>
      <c r="F17" s="17">
        <v>745</v>
      </c>
      <c r="G17" s="17">
        <v>610</v>
      </c>
      <c r="H17" s="17">
        <v>748</v>
      </c>
      <c r="I17" s="17">
        <f t="shared" si="0"/>
        <v>4146</v>
      </c>
      <c r="J17" s="17">
        <f t="shared" si="3"/>
        <v>691</v>
      </c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3" t="s">
        <v>15</v>
      </c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27" t="s">
        <v>120</v>
      </c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3" t="s">
        <v>3</v>
      </c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7"/>
      <c r="B22" s="3" t="s">
        <v>5</v>
      </c>
      <c r="C22" t="s">
        <v>101</v>
      </c>
      <c r="D22" t="s">
        <v>102</v>
      </c>
      <c r="E22" t="s">
        <v>104</v>
      </c>
      <c r="F22" t="s">
        <v>103</v>
      </c>
      <c r="G22" t="s">
        <v>105</v>
      </c>
      <c r="H22" t="s">
        <v>106</v>
      </c>
      <c r="I22" s="17" t="s">
        <v>13</v>
      </c>
      <c r="J22" s="17" t="s">
        <v>14</v>
      </c>
    </row>
    <row r="23" spans="1:10" ht="15">
      <c r="A23" s="17">
        <v>1</v>
      </c>
      <c r="B23" s="17" t="s">
        <v>128</v>
      </c>
      <c r="C23" s="17">
        <v>993</v>
      </c>
      <c r="D23" s="17">
        <v>949</v>
      </c>
      <c r="E23" s="17">
        <v>900</v>
      </c>
      <c r="F23" s="17">
        <v>840</v>
      </c>
      <c r="G23" s="17">
        <v>832</v>
      </c>
      <c r="H23" s="17">
        <v>939</v>
      </c>
      <c r="I23" s="17">
        <f aca="true" t="shared" si="4" ref="I23:I29">SUM(C23:H23)</f>
        <v>5453</v>
      </c>
      <c r="J23" s="17">
        <f>I23/6</f>
        <v>908.8333333333334</v>
      </c>
    </row>
    <row r="24" spans="1:10" ht="15">
      <c r="A24" s="17">
        <f>A23+1</f>
        <v>2</v>
      </c>
      <c r="B24" t="s">
        <v>126</v>
      </c>
      <c r="C24" s="17">
        <v>839</v>
      </c>
      <c r="D24" s="17">
        <v>935</v>
      </c>
      <c r="E24" s="17">
        <v>884</v>
      </c>
      <c r="F24" s="17">
        <v>916</v>
      </c>
      <c r="G24" s="17">
        <v>904</v>
      </c>
      <c r="H24" s="17">
        <v>855</v>
      </c>
      <c r="I24" s="17">
        <f t="shared" si="4"/>
        <v>5333</v>
      </c>
      <c r="J24" s="17">
        <f aca="true" t="shared" si="5" ref="J24:J26">I24/6</f>
        <v>888.8333333333334</v>
      </c>
    </row>
    <row r="25" spans="1:10" ht="15">
      <c r="A25" s="17">
        <f aca="true" t="shared" si="6" ref="A25:A26">A24+1</f>
        <v>3</v>
      </c>
      <c r="B25" t="s">
        <v>255</v>
      </c>
      <c r="C25" s="17">
        <v>838</v>
      </c>
      <c r="D25" s="17">
        <v>961</v>
      </c>
      <c r="E25" s="17">
        <v>855</v>
      </c>
      <c r="F25" s="17">
        <v>893</v>
      </c>
      <c r="G25" s="17">
        <v>857</v>
      </c>
      <c r="H25" s="17">
        <v>814</v>
      </c>
      <c r="I25" s="17">
        <f t="shared" si="4"/>
        <v>5218</v>
      </c>
      <c r="J25" s="17">
        <f t="shared" si="5"/>
        <v>869.6666666666666</v>
      </c>
    </row>
    <row r="26" spans="1:10" ht="15">
      <c r="A26" s="17">
        <f t="shared" si="6"/>
        <v>4</v>
      </c>
      <c r="B26" s="17" t="s">
        <v>129</v>
      </c>
      <c r="C26" s="17">
        <v>772</v>
      </c>
      <c r="D26" s="17">
        <v>927</v>
      </c>
      <c r="E26" s="17">
        <v>744</v>
      </c>
      <c r="F26" s="17">
        <v>799</v>
      </c>
      <c r="G26" s="17">
        <v>861</v>
      </c>
      <c r="H26" s="17">
        <v>833</v>
      </c>
      <c r="I26" s="17">
        <f t="shared" si="4"/>
        <v>4936</v>
      </c>
      <c r="J26" s="17">
        <f t="shared" si="5"/>
        <v>822.6666666666666</v>
      </c>
    </row>
    <row r="27" spans="1:10" ht="15">
      <c r="A27" s="17">
        <v>5</v>
      </c>
      <c r="B27" s="17" t="s">
        <v>127</v>
      </c>
      <c r="C27" s="17">
        <v>765</v>
      </c>
      <c r="D27" s="17">
        <v>772</v>
      </c>
      <c r="E27" s="17">
        <v>894</v>
      </c>
      <c r="F27" s="17">
        <v>798</v>
      </c>
      <c r="G27" s="17">
        <v>835</v>
      </c>
      <c r="H27" s="17">
        <v>871</v>
      </c>
      <c r="I27" s="17">
        <f t="shared" si="4"/>
        <v>4935</v>
      </c>
      <c r="J27" s="17">
        <f aca="true" t="shared" si="7" ref="J27:J29">I27/6</f>
        <v>822.5</v>
      </c>
    </row>
    <row r="28" spans="1:10" ht="15">
      <c r="A28" s="17">
        <v>6</v>
      </c>
      <c r="B28" t="s">
        <v>254</v>
      </c>
      <c r="C28" s="17">
        <v>832</v>
      </c>
      <c r="D28" s="17">
        <v>776</v>
      </c>
      <c r="E28" s="17">
        <v>754</v>
      </c>
      <c r="F28" s="17">
        <v>814</v>
      </c>
      <c r="G28" s="17">
        <v>893</v>
      </c>
      <c r="H28" s="17">
        <v>827</v>
      </c>
      <c r="I28" s="17">
        <f t="shared" si="4"/>
        <v>4896</v>
      </c>
      <c r="J28" s="17">
        <f t="shared" si="7"/>
        <v>816</v>
      </c>
    </row>
    <row r="29" spans="1:10" ht="15">
      <c r="A29" s="17">
        <v>7</v>
      </c>
      <c r="B29" s="17" t="s">
        <v>130</v>
      </c>
      <c r="C29" s="17">
        <v>773</v>
      </c>
      <c r="D29" s="17">
        <v>785</v>
      </c>
      <c r="E29" s="17">
        <v>738</v>
      </c>
      <c r="F29" s="17">
        <v>646</v>
      </c>
      <c r="G29" s="17">
        <v>688</v>
      </c>
      <c r="H29" s="17">
        <v>711</v>
      </c>
      <c r="I29" s="17">
        <f t="shared" si="4"/>
        <v>4341</v>
      </c>
      <c r="J29" s="17">
        <f t="shared" si="7"/>
        <v>723.5</v>
      </c>
    </row>
    <row r="30" spans="1:10" ht="1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>
      <c r="A32" s="17"/>
      <c r="B32" s="3" t="s">
        <v>16</v>
      </c>
      <c r="C32" s="17"/>
      <c r="D32" s="17"/>
      <c r="E32" s="17"/>
      <c r="F32" s="17"/>
      <c r="G32" s="17"/>
      <c r="H32" s="17"/>
      <c r="I32" s="17"/>
      <c r="J32" s="17"/>
    </row>
    <row r="33" spans="1:10" ht="15">
      <c r="A33" s="17"/>
      <c r="B33" s="27" t="s">
        <v>120</v>
      </c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3" t="s">
        <v>3</v>
      </c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3" t="s">
        <v>5</v>
      </c>
      <c r="C35" t="s">
        <v>101</v>
      </c>
      <c r="D35" t="s">
        <v>102</v>
      </c>
      <c r="E35" t="s">
        <v>104</v>
      </c>
      <c r="F35" t="s">
        <v>103</v>
      </c>
      <c r="G35" t="s">
        <v>105</v>
      </c>
      <c r="H35" t="s">
        <v>106</v>
      </c>
      <c r="I35" s="17" t="s">
        <v>13</v>
      </c>
      <c r="J35" s="17" t="s">
        <v>14</v>
      </c>
    </row>
    <row r="36" spans="1:10" ht="15">
      <c r="A36" s="17">
        <v>1</v>
      </c>
      <c r="B36" s="17" t="s">
        <v>147</v>
      </c>
      <c r="C36" s="17">
        <v>836</v>
      </c>
      <c r="D36" s="17">
        <v>909</v>
      </c>
      <c r="E36" s="17">
        <v>947</v>
      </c>
      <c r="F36" s="17">
        <v>910</v>
      </c>
      <c r="G36" s="17">
        <v>911</v>
      </c>
      <c r="H36" s="17">
        <v>948</v>
      </c>
      <c r="I36" s="17">
        <f aca="true" t="shared" si="8" ref="I36:I42">SUM(C36:H36)</f>
        <v>5461</v>
      </c>
      <c r="J36" s="17">
        <f>I36/6</f>
        <v>910.1666666666666</v>
      </c>
    </row>
    <row r="37" spans="1:10" ht="15">
      <c r="A37" s="17">
        <f>A36+1</f>
        <v>2</v>
      </c>
      <c r="B37" s="17" t="s">
        <v>149</v>
      </c>
      <c r="C37" s="17">
        <v>935</v>
      </c>
      <c r="D37" s="17">
        <v>851</v>
      </c>
      <c r="E37" s="17">
        <v>926</v>
      </c>
      <c r="F37" s="17">
        <v>913</v>
      </c>
      <c r="G37" s="17">
        <v>774</v>
      </c>
      <c r="H37" s="17">
        <v>946</v>
      </c>
      <c r="I37" s="17">
        <f t="shared" si="8"/>
        <v>5345</v>
      </c>
      <c r="J37" s="17">
        <f aca="true" t="shared" si="9" ref="J37:J40">I37/6</f>
        <v>890.8333333333334</v>
      </c>
    </row>
    <row r="38" spans="1:10" ht="15">
      <c r="A38" s="17">
        <f aca="true" t="shared" si="10" ref="A38:A40">A37+1</f>
        <v>3</v>
      </c>
      <c r="B38" s="17" t="s">
        <v>145</v>
      </c>
      <c r="C38" s="17">
        <v>797</v>
      </c>
      <c r="D38" s="17">
        <v>915</v>
      </c>
      <c r="E38" s="17">
        <v>834</v>
      </c>
      <c r="F38" s="17">
        <v>909</v>
      </c>
      <c r="G38" s="17">
        <v>850</v>
      </c>
      <c r="H38" s="17">
        <v>781</v>
      </c>
      <c r="I38" s="17">
        <f t="shared" si="8"/>
        <v>5086</v>
      </c>
      <c r="J38" s="17">
        <f t="shared" si="9"/>
        <v>847.6666666666666</v>
      </c>
    </row>
    <row r="39" spans="1:10" ht="15">
      <c r="A39" s="17">
        <f t="shared" si="10"/>
        <v>4</v>
      </c>
      <c r="B39" t="s">
        <v>253</v>
      </c>
      <c r="C39" s="17">
        <v>749</v>
      </c>
      <c r="D39" s="17">
        <v>864</v>
      </c>
      <c r="E39" s="17">
        <v>837</v>
      </c>
      <c r="F39" s="17">
        <v>957</v>
      </c>
      <c r="G39" s="17">
        <v>857</v>
      </c>
      <c r="H39" s="17">
        <v>789</v>
      </c>
      <c r="I39" s="17">
        <f t="shared" si="8"/>
        <v>5053</v>
      </c>
      <c r="J39" s="17">
        <f t="shared" si="9"/>
        <v>842.1666666666666</v>
      </c>
    </row>
    <row r="40" spans="1:10" ht="15">
      <c r="A40" s="17">
        <f t="shared" si="10"/>
        <v>5</v>
      </c>
      <c r="B40" t="s">
        <v>257</v>
      </c>
      <c r="C40" s="17">
        <v>716</v>
      </c>
      <c r="D40" s="17">
        <v>800</v>
      </c>
      <c r="E40" s="17">
        <v>921</v>
      </c>
      <c r="F40" s="17">
        <v>911</v>
      </c>
      <c r="G40" s="17">
        <v>834</v>
      </c>
      <c r="H40" s="17">
        <v>812</v>
      </c>
      <c r="I40" s="17">
        <f t="shared" si="8"/>
        <v>4994</v>
      </c>
      <c r="J40" s="17">
        <f t="shared" si="9"/>
        <v>832.3333333333334</v>
      </c>
    </row>
    <row r="41" spans="1:10" ht="15">
      <c r="A41" s="17">
        <v>6</v>
      </c>
      <c r="B41" s="17" t="s">
        <v>144</v>
      </c>
      <c r="C41" s="17">
        <v>852</v>
      </c>
      <c r="D41" s="17">
        <v>830</v>
      </c>
      <c r="E41" s="17">
        <v>887</v>
      </c>
      <c r="F41" s="17">
        <v>768</v>
      </c>
      <c r="G41" s="17">
        <v>715</v>
      </c>
      <c r="H41" s="17">
        <v>808</v>
      </c>
      <c r="I41" s="17">
        <f t="shared" si="8"/>
        <v>4860</v>
      </c>
      <c r="J41" s="17">
        <f aca="true" t="shared" si="11" ref="J41:J42">I41/6</f>
        <v>810</v>
      </c>
    </row>
    <row r="42" spans="1:10" ht="15">
      <c r="A42" s="17">
        <v>7</v>
      </c>
      <c r="B42" t="s">
        <v>252</v>
      </c>
      <c r="C42" s="17">
        <v>736</v>
      </c>
      <c r="D42" s="17">
        <v>824</v>
      </c>
      <c r="E42" s="17">
        <v>866</v>
      </c>
      <c r="F42" s="17">
        <v>827</v>
      </c>
      <c r="G42" s="17">
        <v>826</v>
      </c>
      <c r="H42" s="17">
        <v>754</v>
      </c>
      <c r="I42" s="17">
        <f t="shared" si="8"/>
        <v>4833</v>
      </c>
      <c r="J42" s="17">
        <f t="shared" si="11"/>
        <v>805.5</v>
      </c>
    </row>
    <row r="43" spans="1:10" ht="1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5">
      <c r="A44" s="17"/>
      <c r="B44" s="3" t="s">
        <v>17</v>
      </c>
      <c r="C44" s="17"/>
      <c r="D44" s="17"/>
      <c r="E44" s="17"/>
      <c r="F44" s="17"/>
      <c r="G44" s="17"/>
      <c r="H44" s="17"/>
      <c r="I44" s="17"/>
      <c r="J44" s="17"/>
    </row>
    <row r="45" spans="1:10" ht="15">
      <c r="A45" s="17"/>
      <c r="B45" s="27" t="s">
        <v>120</v>
      </c>
      <c r="C45" s="17"/>
      <c r="D45" s="17"/>
      <c r="E45" s="17"/>
      <c r="F45" s="17"/>
      <c r="G45" s="17"/>
      <c r="H45" s="17"/>
      <c r="I45" s="17"/>
      <c r="J45" s="17"/>
    </row>
    <row r="46" spans="1:10" ht="15">
      <c r="A46" s="17"/>
      <c r="B46" s="3" t="s">
        <v>3</v>
      </c>
      <c r="C46" s="17"/>
      <c r="D46" s="17"/>
      <c r="E46" s="17"/>
      <c r="F46" s="17"/>
      <c r="G46" s="17"/>
      <c r="H46" s="17"/>
      <c r="I46" s="17"/>
      <c r="J46" s="17"/>
    </row>
    <row r="47" spans="1:10" ht="15">
      <c r="A47" s="17"/>
      <c r="B47" s="3" t="s">
        <v>5</v>
      </c>
      <c r="C47" t="s">
        <v>101</v>
      </c>
      <c r="D47" t="s">
        <v>102</v>
      </c>
      <c r="E47" t="s">
        <v>104</v>
      </c>
      <c r="F47" t="s">
        <v>103</v>
      </c>
      <c r="G47" t="s">
        <v>105</v>
      </c>
      <c r="H47" t="s">
        <v>106</v>
      </c>
      <c r="I47" s="17" t="s">
        <v>13</v>
      </c>
      <c r="J47" s="17" t="s">
        <v>14</v>
      </c>
    </row>
    <row r="48" spans="1:10" ht="15">
      <c r="A48" s="17">
        <v>1</v>
      </c>
      <c r="B48" t="s">
        <v>256</v>
      </c>
      <c r="C48" s="17">
        <v>805</v>
      </c>
      <c r="D48" s="17">
        <v>898</v>
      </c>
      <c r="E48" s="17">
        <v>831</v>
      </c>
      <c r="F48" s="17">
        <v>824</v>
      </c>
      <c r="G48" s="17">
        <v>783</v>
      </c>
      <c r="H48" s="17">
        <v>738</v>
      </c>
      <c r="I48" s="17">
        <f>SUM(C48:H48)</f>
        <v>4879</v>
      </c>
      <c r="J48" s="17">
        <f>I48/6</f>
        <v>813.1666666666666</v>
      </c>
    </row>
    <row r="49" spans="1:10" ht="15">
      <c r="A49" s="17">
        <f>A48+1</f>
        <v>2</v>
      </c>
      <c r="B49" s="17" t="s">
        <v>133</v>
      </c>
      <c r="C49" s="17">
        <v>856</v>
      </c>
      <c r="D49" s="17">
        <v>724</v>
      </c>
      <c r="E49" s="17">
        <v>892</v>
      </c>
      <c r="F49" s="17">
        <v>826</v>
      </c>
      <c r="G49" s="17">
        <v>824</v>
      </c>
      <c r="H49" s="17">
        <v>729</v>
      </c>
      <c r="I49" s="17">
        <f>SUM(C49:H49)</f>
        <v>4851</v>
      </c>
      <c r="J49" s="17">
        <f aca="true" t="shared" si="12" ref="J49:J50">I49/6</f>
        <v>808.5</v>
      </c>
    </row>
    <row r="50" spans="1:10" ht="15">
      <c r="A50" s="17">
        <f aca="true" t="shared" si="13" ref="A50">A49+1</f>
        <v>3</v>
      </c>
      <c r="B50" s="17" t="s">
        <v>131</v>
      </c>
      <c r="C50" s="17">
        <v>795</v>
      </c>
      <c r="D50" s="17">
        <v>675</v>
      </c>
      <c r="E50" s="17">
        <v>697</v>
      </c>
      <c r="F50" s="17">
        <v>725</v>
      </c>
      <c r="G50" s="17">
        <v>750</v>
      </c>
      <c r="H50" s="17">
        <v>688</v>
      </c>
      <c r="I50" s="17">
        <f>SUM(C50:H50)</f>
        <v>4330</v>
      </c>
      <c r="J50" s="17">
        <f t="shared" si="12"/>
        <v>721.6666666666666</v>
      </c>
    </row>
    <row r="51" spans="1:10" ht="15">
      <c r="A51" s="17"/>
      <c r="B51" s="17"/>
      <c r="C51" s="17"/>
      <c r="D51" s="17"/>
      <c r="E51" s="17"/>
      <c r="F51" s="17"/>
      <c r="G51" s="17"/>
      <c r="H51" s="17"/>
      <c r="I51" s="17"/>
      <c r="J51" s="17"/>
    </row>
  </sheetData>
  <printOptions/>
  <pageMargins left="0" right="0" top="0.25" bottom="0.25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161"/>
  <sheetViews>
    <sheetView zoomScale="120" zoomScaleNormal="120" zoomScalePageLayoutView="120" workbookViewId="0" topLeftCell="A1">
      <pane ySplit="1" topLeftCell="A2" activePane="bottomLeft" state="frozen"/>
      <selection pane="bottomLeft" activeCell="P5" sqref="P5"/>
    </sheetView>
  </sheetViews>
  <sheetFormatPr defaultColWidth="8.8515625" defaultRowHeight="15"/>
  <cols>
    <col min="1" max="1" width="7.140625" style="0" bestFit="1" customWidth="1"/>
    <col min="2" max="2" width="24.7109375" style="0" bestFit="1" customWidth="1"/>
    <col min="3" max="3" width="42.421875" style="0" bestFit="1" customWidth="1"/>
    <col min="4" max="4" width="8.140625" style="0" bestFit="1" customWidth="1"/>
    <col min="5" max="5" width="9.421875" style="0" bestFit="1" customWidth="1"/>
    <col min="6" max="9" width="7.7109375" style="0" bestFit="1" customWidth="1"/>
    <col min="10" max="10" width="7.7109375" style="37" bestFit="1" customWidth="1"/>
    <col min="11" max="11" width="7.7109375" style="0" bestFit="1" customWidth="1"/>
    <col min="12" max="12" width="14.421875" style="0" bestFit="1" customWidth="1"/>
    <col min="13" max="13" width="8.28125" style="0" bestFit="1" customWidth="1"/>
    <col min="15" max="15" width="7.140625" style="0" bestFit="1" customWidth="1"/>
    <col min="16" max="16" width="22.8515625" style="0" bestFit="1" customWidth="1"/>
    <col min="17" max="17" width="40.421875" style="0" bestFit="1" customWidth="1"/>
    <col min="18" max="18" width="8.140625" style="0" bestFit="1" customWidth="1"/>
    <col min="19" max="19" width="9.421875" style="0" bestFit="1" customWidth="1"/>
    <col min="20" max="25" width="7.7109375" style="0" bestFit="1" customWidth="1"/>
    <col min="26" max="26" width="14.421875" style="0" bestFit="1" customWidth="1"/>
    <col min="27" max="27" width="8.28125" style="0" bestFit="1" customWidth="1"/>
  </cols>
  <sheetData>
    <row r="1" spans="1:27" ht="15">
      <c r="A1" s="23" t="s">
        <v>40</v>
      </c>
      <c r="B1" s="23" t="s">
        <v>24</v>
      </c>
      <c r="C1" s="31"/>
      <c r="D1" s="31"/>
      <c r="E1" s="31"/>
      <c r="F1" s="31"/>
      <c r="G1" s="31"/>
      <c r="H1" s="31"/>
      <c r="I1" s="31"/>
      <c r="K1" s="31"/>
      <c r="L1" s="31"/>
      <c r="M1" s="31"/>
      <c r="O1" s="32" t="s">
        <v>40</v>
      </c>
      <c r="P1" s="32" t="s">
        <v>25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5">
      <c r="A2" s="2" t="s">
        <v>4</v>
      </c>
      <c r="B2" s="1" t="s">
        <v>19</v>
      </c>
      <c r="C2" s="26" t="s">
        <v>20</v>
      </c>
      <c r="D2" s="2" t="s">
        <v>21</v>
      </c>
      <c r="E2" s="2" t="s">
        <v>36</v>
      </c>
      <c r="F2" s="2" t="s">
        <v>7</v>
      </c>
      <c r="G2" s="2" t="s">
        <v>8</v>
      </c>
      <c r="H2" s="2" t="s">
        <v>9</v>
      </c>
      <c r="I2" s="2" t="s">
        <v>10</v>
      </c>
      <c r="J2" s="16" t="s">
        <v>11</v>
      </c>
      <c r="K2" s="2" t="s">
        <v>12</v>
      </c>
      <c r="L2" s="2" t="s">
        <v>13</v>
      </c>
      <c r="M2" s="2" t="s">
        <v>14</v>
      </c>
      <c r="O2" s="2" t="s">
        <v>4</v>
      </c>
      <c r="P2" s="1" t="s">
        <v>19</v>
      </c>
      <c r="Q2" s="2" t="s">
        <v>20</v>
      </c>
      <c r="R2" s="2" t="s">
        <v>21</v>
      </c>
      <c r="S2" s="2" t="s">
        <v>36</v>
      </c>
      <c r="T2" s="2" t="s">
        <v>7</v>
      </c>
      <c r="U2" s="2" t="s">
        <v>8</v>
      </c>
      <c r="V2" s="2" t="s">
        <v>9</v>
      </c>
      <c r="W2" s="2" t="s">
        <v>10</v>
      </c>
      <c r="X2" s="2" t="s">
        <v>11</v>
      </c>
      <c r="Y2" s="2" t="s">
        <v>12</v>
      </c>
      <c r="Z2" s="2" t="s">
        <v>13</v>
      </c>
      <c r="AA2" s="2" t="s">
        <v>14</v>
      </c>
    </row>
    <row r="3" spans="1:27" ht="15">
      <c r="A3" s="23">
        <v>1</v>
      </c>
      <c r="B3" s="2" t="s">
        <v>299</v>
      </c>
      <c r="C3" s="2" t="s">
        <v>262</v>
      </c>
      <c r="D3" s="2" t="s">
        <v>40</v>
      </c>
      <c r="E3" s="2">
        <f>L3</f>
        <v>742</v>
      </c>
      <c r="F3" s="2">
        <v>188</v>
      </c>
      <c r="G3" s="2">
        <v>162</v>
      </c>
      <c r="H3" s="2">
        <v>147</v>
      </c>
      <c r="I3" s="2">
        <v>124</v>
      </c>
      <c r="J3" s="16"/>
      <c r="K3" s="2">
        <v>121</v>
      </c>
      <c r="L3" s="2">
        <f>SUM(F3:K3)</f>
        <v>742</v>
      </c>
      <c r="M3" s="2">
        <f>L3/6</f>
        <v>123.66666666666667</v>
      </c>
      <c r="O3" s="23">
        <v>1</v>
      </c>
      <c r="P3" s="2" t="s">
        <v>394</v>
      </c>
      <c r="Q3" s="2" t="s">
        <v>254</v>
      </c>
      <c r="R3" s="2" t="s">
        <v>40</v>
      </c>
      <c r="S3" s="2">
        <f>Z3</f>
        <v>780</v>
      </c>
      <c r="T3" s="2">
        <v>149</v>
      </c>
      <c r="U3" s="2">
        <v>167</v>
      </c>
      <c r="V3" s="2">
        <v>157</v>
      </c>
      <c r="W3" s="2">
        <v>160</v>
      </c>
      <c r="X3" s="2">
        <v>147</v>
      </c>
      <c r="Y3" s="2"/>
      <c r="Z3" s="2">
        <f>SUM(T3:Y3)</f>
        <v>780</v>
      </c>
      <c r="AA3" s="2">
        <f>Z3/6</f>
        <v>130</v>
      </c>
    </row>
    <row r="4" spans="1:27" ht="15">
      <c r="A4" s="23">
        <f>A3+1</f>
        <v>2</v>
      </c>
      <c r="B4" s="2" t="s">
        <v>300</v>
      </c>
      <c r="C4" s="2" t="s">
        <v>262</v>
      </c>
      <c r="D4" s="2" t="s">
        <v>40</v>
      </c>
      <c r="E4" s="2">
        <f aca="true" t="shared" si="0" ref="E4:E9">L4</f>
        <v>845</v>
      </c>
      <c r="F4" s="2">
        <v>149</v>
      </c>
      <c r="G4" s="2">
        <v>164</v>
      </c>
      <c r="H4" s="2">
        <v>170</v>
      </c>
      <c r="I4" s="2">
        <v>139</v>
      </c>
      <c r="J4" s="16">
        <v>117</v>
      </c>
      <c r="K4" s="2">
        <v>106</v>
      </c>
      <c r="L4" s="2">
        <f aca="true" t="shared" si="1" ref="L4:L7">SUM(F4:K4)</f>
        <v>845</v>
      </c>
      <c r="M4" s="2">
        <f aca="true" t="shared" si="2" ref="M4:M10">L4/6</f>
        <v>140.83333333333334</v>
      </c>
      <c r="O4" s="23">
        <f>O3+1</f>
        <v>2</v>
      </c>
      <c r="P4" s="2" t="s">
        <v>428</v>
      </c>
      <c r="Q4" s="2" t="s">
        <v>254</v>
      </c>
      <c r="R4" s="2" t="s">
        <v>40</v>
      </c>
      <c r="S4" s="2">
        <f aca="true" t="shared" si="3" ref="S4:S9">Z4</f>
        <v>1095</v>
      </c>
      <c r="T4" s="2">
        <v>195</v>
      </c>
      <c r="U4" s="2">
        <v>169</v>
      </c>
      <c r="V4" s="2">
        <v>155</v>
      </c>
      <c r="W4" s="2">
        <v>161</v>
      </c>
      <c r="X4" s="2">
        <v>220</v>
      </c>
      <c r="Y4" s="2">
        <v>195</v>
      </c>
      <c r="Z4" s="2">
        <f aca="true" t="shared" si="4" ref="Z4:Z10">SUM(T4:Y4)</f>
        <v>1095</v>
      </c>
      <c r="AA4" s="2">
        <f aca="true" t="shared" si="5" ref="AA4:AA10">Z4/6</f>
        <v>182.5</v>
      </c>
    </row>
    <row r="5" spans="1:27" ht="15">
      <c r="A5" s="23">
        <f aca="true" t="shared" si="6" ref="A5:A6">A4+1</f>
        <v>3</v>
      </c>
      <c r="B5" s="2" t="s">
        <v>298</v>
      </c>
      <c r="C5" s="2" t="s">
        <v>262</v>
      </c>
      <c r="D5" s="2" t="s">
        <v>40</v>
      </c>
      <c r="E5" s="2">
        <f t="shared" si="0"/>
        <v>241</v>
      </c>
      <c r="F5" s="2"/>
      <c r="G5" s="2"/>
      <c r="H5" s="2">
        <v>132</v>
      </c>
      <c r="I5" s="2"/>
      <c r="J5" s="16">
        <v>109</v>
      </c>
      <c r="K5" s="2"/>
      <c r="L5" s="2">
        <f t="shared" si="1"/>
        <v>241</v>
      </c>
      <c r="M5" s="2">
        <f t="shared" si="2"/>
        <v>40.166666666666664</v>
      </c>
      <c r="O5" s="23">
        <f aca="true" t="shared" si="7" ref="O5:O6">O4+1</f>
        <v>3</v>
      </c>
      <c r="P5" s="2" t="s">
        <v>395</v>
      </c>
      <c r="Q5" s="2" t="s">
        <v>254</v>
      </c>
      <c r="R5" s="2" t="s">
        <v>40</v>
      </c>
      <c r="S5" s="2">
        <f t="shared" si="3"/>
        <v>533</v>
      </c>
      <c r="T5" s="2">
        <v>155</v>
      </c>
      <c r="U5" s="2">
        <v>147</v>
      </c>
      <c r="V5" s="2">
        <v>101</v>
      </c>
      <c r="W5" s="2"/>
      <c r="X5" s="2"/>
      <c r="Y5" s="2">
        <v>130</v>
      </c>
      <c r="Z5" s="2">
        <f t="shared" si="4"/>
        <v>533</v>
      </c>
      <c r="AA5" s="2">
        <f t="shared" si="5"/>
        <v>88.83333333333333</v>
      </c>
    </row>
    <row r="6" spans="1:27" ht="15">
      <c r="A6" s="23">
        <f t="shared" si="6"/>
        <v>4</v>
      </c>
      <c r="B6" s="2" t="s">
        <v>290</v>
      </c>
      <c r="C6" s="2" t="s">
        <v>262</v>
      </c>
      <c r="D6" s="2" t="s">
        <v>40</v>
      </c>
      <c r="E6" s="2">
        <f t="shared" si="0"/>
        <v>924</v>
      </c>
      <c r="F6" s="2">
        <v>164</v>
      </c>
      <c r="G6" s="2">
        <v>209</v>
      </c>
      <c r="H6" s="2">
        <v>139</v>
      </c>
      <c r="I6" s="2">
        <v>173</v>
      </c>
      <c r="J6" s="16">
        <v>129</v>
      </c>
      <c r="K6" s="2">
        <v>110</v>
      </c>
      <c r="L6" s="2">
        <f t="shared" si="1"/>
        <v>924</v>
      </c>
      <c r="M6" s="2">
        <f t="shared" si="2"/>
        <v>154</v>
      </c>
      <c r="O6" s="23">
        <f t="shared" si="7"/>
        <v>4</v>
      </c>
      <c r="P6" s="2" t="s">
        <v>396</v>
      </c>
      <c r="Q6" s="2" t="s">
        <v>254</v>
      </c>
      <c r="R6" s="2" t="s">
        <v>40</v>
      </c>
      <c r="S6" s="2">
        <f t="shared" si="3"/>
        <v>639</v>
      </c>
      <c r="T6" s="2"/>
      <c r="U6" s="2">
        <v>113</v>
      </c>
      <c r="V6" s="2"/>
      <c r="W6" s="2">
        <v>199</v>
      </c>
      <c r="X6" s="2">
        <v>165</v>
      </c>
      <c r="Y6" s="2">
        <v>162</v>
      </c>
      <c r="Z6" s="2">
        <f t="shared" si="4"/>
        <v>639</v>
      </c>
      <c r="AA6" s="2">
        <f t="shared" si="5"/>
        <v>106.5</v>
      </c>
    </row>
    <row r="7" spans="1:27" ht="15">
      <c r="A7" s="23">
        <f>A6+1</f>
        <v>5</v>
      </c>
      <c r="B7" s="2" t="s">
        <v>379</v>
      </c>
      <c r="C7" s="2" t="s">
        <v>262</v>
      </c>
      <c r="D7" s="2" t="s">
        <v>40</v>
      </c>
      <c r="E7" s="2">
        <f t="shared" si="0"/>
        <v>967</v>
      </c>
      <c r="F7" s="2">
        <v>129</v>
      </c>
      <c r="G7" s="2">
        <v>174</v>
      </c>
      <c r="H7" s="2">
        <v>172</v>
      </c>
      <c r="I7" s="2">
        <v>173</v>
      </c>
      <c r="J7" s="16">
        <v>123</v>
      </c>
      <c r="K7" s="2">
        <v>196</v>
      </c>
      <c r="L7" s="2">
        <f t="shared" si="1"/>
        <v>967</v>
      </c>
      <c r="M7" s="2">
        <f t="shared" si="2"/>
        <v>161.16666666666666</v>
      </c>
      <c r="O7" s="23">
        <f>O6+1</f>
        <v>5</v>
      </c>
      <c r="P7" s="2" t="s">
        <v>397</v>
      </c>
      <c r="Q7" s="2" t="s">
        <v>254</v>
      </c>
      <c r="R7" s="2" t="s">
        <v>40</v>
      </c>
      <c r="S7" s="2">
        <f t="shared" si="3"/>
        <v>1092</v>
      </c>
      <c r="T7" s="2">
        <v>196</v>
      </c>
      <c r="U7" s="2">
        <v>180</v>
      </c>
      <c r="V7" s="2">
        <v>210</v>
      </c>
      <c r="W7" s="2">
        <v>155</v>
      </c>
      <c r="X7" s="2">
        <v>176</v>
      </c>
      <c r="Y7" s="2">
        <v>175</v>
      </c>
      <c r="Z7" s="2">
        <f t="shared" si="4"/>
        <v>1092</v>
      </c>
      <c r="AA7" s="2">
        <f t="shared" si="5"/>
        <v>182</v>
      </c>
    </row>
    <row r="8" spans="1:27" ht="15">
      <c r="A8" s="23">
        <f aca="true" t="shared" si="8" ref="A8:A9">A7+1</f>
        <v>6</v>
      </c>
      <c r="B8" s="2" t="s">
        <v>301</v>
      </c>
      <c r="C8" s="2" t="s">
        <v>262</v>
      </c>
      <c r="D8" s="2" t="s">
        <v>40</v>
      </c>
      <c r="E8" s="2">
        <f t="shared" si="0"/>
        <v>747</v>
      </c>
      <c r="F8" s="2">
        <v>168</v>
      </c>
      <c r="G8" s="2">
        <v>140</v>
      </c>
      <c r="H8" s="2"/>
      <c r="I8" s="2">
        <v>156</v>
      </c>
      <c r="J8" s="16">
        <v>154</v>
      </c>
      <c r="K8" s="2">
        <v>129</v>
      </c>
      <c r="L8" s="2">
        <f aca="true" t="shared" si="9" ref="L8:L9">SUM(F8:K8)</f>
        <v>747</v>
      </c>
      <c r="M8" s="2">
        <f t="shared" si="2"/>
        <v>124.5</v>
      </c>
      <c r="O8" s="23">
        <f aca="true" t="shared" si="10" ref="O8:O9">O7+1</f>
        <v>6</v>
      </c>
      <c r="P8" s="2" t="s">
        <v>398</v>
      </c>
      <c r="Q8" s="2" t="s">
        <v>254</v>
      </c>
      <c r="R8" s="2" t="s">
        <v>40</v>
      </c>
      <c r="S8" s="2">
        <f t="shared" si="3"/>
        <v>757</v>
      </c>
      <c r="T8" s="2">
        <v>137</v>
      </c>
      <c r="U8" s="2"/>
      <c r="V8" s="2">
        <v>131</v>
      </c>
      <c r="W8" s="2">
        <v>139</v>
      </c>
      <c r="X8" s="2">
        <v>185</v>
      </c>
      <c r="Y8" s="2">
        <v>165</v>
      </c>
      <c r="Z8" s="2">
        <f t="shared" si="4"/>
        <v>757</v>
      </c>
      <c r="AA8" s="2">
        <f t="shared" si="5"/>
        <v>126.16666666666667</v>
      </c>
    </row>
    <row r="9" spans="1:27" ht="15">
      <c r="A9" s="2">
        <f t="shared" si="8"/>
        <v>7</v>
      </c>
      <c r="B9" s="2"/>
      <c r="C9" s="2" t="s">
        <v>262</v>
      </c>
      <c r="D9" s="2" t="s">
        <v>40</v>
      </c>
      <c r="E9" s="2">
        <f t="shared" si="0"/>
        <v>0</v>
      </c>
      <c r="F9" s="2"/>
      <c r="G9" s="2"/>
      <c r="H9" s="2"/>
      <c r="I9" s="2"/>
      <c r="J9" s="16"/>
      <c r="K9" s="2"/>
      <c r="L9" s="2">
        <f t="shared" si="9"/>
        <v>0</v>
      </c>
      <c r="M9" s="2">
        <f t="shared" si="2"/>
        <v>0</v>
      </c>
      <c r="O9" s="23">
        <f t="shared" si="10"/>
        <v>7</v>
      </c>
      <c r="P9" s="2"/>
      <c r="Q9" s="2" t="s">
        <v>254</v>
      </c>
      <c r="R9" s="2" t="s">
        <v>40</v>
      </c>
      <c r="S9" s="2">
        <f t="shared" si="3"/>
        <v>0</v>
      </c>
      <c r="T9" s="2"/>
      <c r="U9" s="2"/>
      <c r="V9" s="2"/>
      <c r="W9" s="2"/>
      <c r="X9" s="2"/>
      <c r="Y9" s="2"/>
      <c r="Z9" s="2">
        <f t="shared" si="4"/>
        <v>0</v>
      </c>
      <c r="AA9" s="2">
        <f t="shared" si="5"/>
        <v>0</v>
      </c>
    </row>
    <row r="10" spans="3:27" ht="15">
      <c r="C10" s="2" t="s">
        <v>262</v>
      </c>
      <c r="F10" s="28">
        <f>SUM(F3:F9)</f>
        <v>798</v>
      </c>
      <c r="G10" s="28">
        <f aca="true" t="shared" si="11" ref="G10:K10">SUM(G3:G9)</f>
        <v>849</v>
      </c>
      <c r="H10" s="28">
        <f t="shared" si="11"/>
        <v>760</v>
      </c>
      <c r="I10" s="28">
        <f t="shared" si="11"/>
        <v>765</v>
      </c>
      <c r="J10" s="16">
        <f t="shared" si="11"/>
        <v>632</v>
      </c>
      <c r="K10" s="28">
        <f t="shared" si="11"/>
        <v>662</v>
      </c>
      <c r="L10" s="2">
        <f aca="true" t="shared" si="12" ref="L10">SUM(F10:K10)</f>
        <v>4466</v>
      </c>
      <c r="M10" s="2">
        <f t="shared" si="2"/>
        <v>744.3333333333334</v>
      </c>
      <c r="Q10" s="2" t="s">
        <v>254</v>
      </c>
      <c r="T10" s="28">
        <f>SUM(T3:T9)</f>
        <v>832</v>
      </c>
      <c r="U10" s="28">
        <f aca="true" t="shared" si="13" ref="U10">SUM(U3:U9)</f>
        <v>776</v>
      </c>
      <c r="V10" s="28">
        <f aca="true" t="shared" si="14" ref="V10">SUM(V3:V9)</f>
        <v>754</v>
      </c>
      <c r="W10" s="28">
        <f aca="true" t="shared" si="15" ref="W10">SUM(W3:W9)</f>
        <v>814</v>
      </c>
      <c r="X10" s="28">
        <f aca="true" t="shared" si="16" ref="X10">SUM(X3:X9)</f>
        <v>893</v>
      </c>
      <c r="Y10" s="28">
        <f aca="true" t="shared" si="17" ref="Y10">SUM(Y3:Y9)</f>
        <v>827</v>
      </c>
      <c r="Z10" s="2">
        <f t="shared" si="4"/>
        <v>4896</v>
      </c>
      <c r="AA10" s="2">
        <f t="shared" si="5"/>
        <v>816</v>
      </c>
    </row>
    <row r="12" spans="1:27" ht="15">
      <c r="A12" s="2" t="s">
        <v>4</v>
      </c>
      <c r="B12" s="1" t="s">
        <v>19</v>
      </c>
      <c r="C12" s="26" t="s">
        <v>20</v>
      </c>
      <c r="D12" s="2" t="s">
        <v>21</v>
      </c>
      <c r="E12" s="2" t="s">
        <v>36</v>
      </c>
      <c r="F12" s="2" t="s">
        <v>7</v>
      </c>
      <c r="G12" s="2" t="s">
        <v>8</v>
      </c>
      <c r="H12" s="2" t="s">
        <v>9</v>
      </c>
      <c r="I12" s="2" t="s">
        <v>10</v>
      </c>
      <c r="J12" s="16" t="s">
        <v>11</v>
      </c>
      <c r="K12" s="2" t="s">
        <v>12</v>
      </c>
      <c r="L12" s="2" t="s">
        <v>13</v>
      </c>
      <c r="M12" s="2" t="s">
        <v>14</v>
      </c>
      <c r="O12" s="2" t="s">
        <v>4</v>
      </c>
      <c r="P12" s="1" t="s">
        <v>19</v>
      </c>
      <c r="Q12" s="2" t="s">
        <v>20</v>
      </c>
      <c r="R12" s="2" t="s">
        <v>21</v>
      </c>
      <c r="S12" s="2" t="s">
        <v>36</v>
      </c>
      <c r="T12" s="2" t="s">
        <v>7</v>
      </c>
      <c r="U12" s="2" t="s">
        <v>8</v>
      </c>
      <c r="V12" s="2" t="s">
        <v>9</v>
      </c>
      <c r="W12" s="2" t="s">
        <v>10</v>
      </c>
      <c r="X12" s="2" t="s">
        <v>11</v>
      </c>
      <c r="Y12" s="2" t="s">
        <v>12</v>
      </c>
      <c r="Z12" s="2" t="s">
        <v>13</v>
      </c>
      <c r="AA12" s="2" t="s">
        <v>14</v>
      </c>
    </row>
    <row r="13" spans="1:27" ht="15">
      <c r="A13" s="23">
        <v>1</v>
      </c>
      <c r="B13" s="2" t="s">
        <v>231</v>
      </c>
      <c r="C13" s="2" t="s">
        <v>134</v>
      </c>
      <c r="D13" s="2" t="s">
        <v>40</v>
      </c>
      <c r="E13" s="2">
        <f>L13</f>
        <v>1332</v>
      </c>
      <c r="F13" s="2">
        <v>256</v>
      </c>
      <c r="G13" s="2">
        <v>234</v>
      </c>
      <c r="H13" s="2">
        <v>215</v>
      </c>
      <c r="I13" s="2">
        <v>186</v>
      </c>
      <c r="J13" s="16">
        <v>207</v>
      </c>
      <c r="K13" s="2">
        <v>234</v>
      </c>
      <c r="L13" s="2">
        <f>SUM(F13:K13)</f>
        <v>1332</v>
      </c>
      <c r="M13" s="2">
        <f>L13/6</f>
        <v>222</v>
      </c>
      <c r="O13" s="23">
        <v>1</v>
      </c>
      <c r="P13" s="2" t="s">
        <v>271</v>
      </c>
      <c r="Q13" s="2" t="s">
        <v>126</v>
      </c>
      <c r="R13" s="2" t="s">
        <v>40</v>
      </c>
      <c r="S13" s="2">
        <f>Z13</f>
        <v>1155</v>
      </c>
      <c r="T13" s="2">
        <v>182</v>
      </c>
      <c r="U13" s="2">
        <v>189</v>
      </c>
      <c r="V13" s="2">
        <v>203</v>
      </c>
      <c r="W13" s="2">
        <v>221</v>
      </c>
      <c r="X13" s="2">
        <v>189</v>
      </c>
      <c r="Y13" s="2">
        <v>171</v>
      </c>
      <c r="Z13" s="2">
        <f>SUM(T13:Y13)</f>
        <v>1155</v>
      </c>
      <c r="AA13" s="2">
        <f>Z13/6</f>
        <v>192.5</v>
      </c>
    </row>
    <row r="14" spans="1:27" ht="15">
      <c r="A14" s="23">
        <f>A13+1</f>
        <v>2</v>
      </c>
      <c r="B14" s="2" t="s">
        <v>230</v>
      </c>
      <c r="C14" s="2" t="s">
        <v>134</v>
      </c>
      <c r="D14" s="2" t="s">
        <v>40</v>
      </c>
      <c r="E14" s="2">
        <f aca="true" t="shared" si="18" ref="E14:E19">L14</f>
        <v>1171</v>
      </c>
      <c r="F14" s="2">
        <v>189</v>
      </c>
      <c r="G14" s="2">
        <v>180</v>
      </c>
      <c r="H14" s="2">
        <v>257</v>
      </c>
      <c r="I14" s="2">
        <v>159</v>
      </c>
      <c r="J14" s="16">
        <v>183</v>
      </c>
      <c r="K14" s="2">
        <v>203</v>
      </c>
      <c r="L14" s="2">
        <f aca="true" t="shared" si="19" ref="L14:L20">SUM(F14:K14)</f>
        <v>1171</v>
      </c>
      <c r="M14" s="2">
        <f aca="true" t="shared" si="20" ref="M14:M20">L14/6</f>
        <v>195.16666666666666</v>
      </c>
      <c r="O14" s="23">
        <f>O13+1</f>
        <v>2</v>
      </c>
      <c r="P14" s="2" t="s">
        <v>272</v>
      </c>
      <c r="Q14" s="2" t="s">
        <v>126</v>
      </c>
      <c r="R14" s="2" t="s">
        <v>40</v>
      </c>
      <c r="S14" s="2">
        <f aca="true" t="shared" si="21" ref="S14:S19">Z14</f>
        <v>696</v>
      </c>
      <c r="T14" s="2">
        <v>192</v>
      </c>
      <c r="U14" s="2">
        <v>173</v>
      </c>
      <c r="V14" s="2">
        <v>171</v>
      </c>
      <c r="W14" s="2">
        <v>160</v>
      </c>
      <c r="X14" s="2"/>
      <c r="Y14" s="2"/>
      <c r="Z14" s="2">
        <f aca="true" t="shared" si="22" ref="Z14:Z20">SUM(T14:Y14)</f>
        <v>696</v>
      </c>
      <c r="AA14" s="2">
        <f aca="true" t="shared" si="23" ref="AA14:AA20">Z14/6</f>
        <v>116</v>
      </c>
    </row>
    <row r="15" spans="1:27" ht="15">
      <c r="A15" s="23">
        <f aca="true" t="shared" si="24" ref="A15:A16">A14+1</f>
        <v>3</v>
      </c>
      <c r="B15" s="2" t="s">
        <v>229</v>
      </c>
      <c r="C15" s="2" t="s">
        <v>134</v>
      </c>
      <c r="D15" s="2" t="s">
        <v>40</v>
      </c>
      <c r="E15" s="2">
        <f t="shared" si="18"/>
        <v>1079</v>
      </c>
      <c r="F15" s="2">
        <v>193</v>
      </c>
      <c r="G15" s="2">
        <v>200</v>
      </c>
      <c r="H15" s="2">
        <v>155</v>
      </c>
      <c r="I15" s="2">
        <v>184</v>
      </c>
      <c r="J15" s="16">
        <v>164</v>
      </c>
      <c r="K15" s="2">
        <v>183</v>
      </c>
      <c r="L15" s="2">
        <f t="shared" si="19"/>
        <v>1079</v>
      </c>
      <c r="M15" s="2">
        <f t="shared" si="20"/>
        <v>179.83333333333334</v>
      </c>
      <c r="O15" s="23">
        <f aca="true" t="shared" si="25" ref="O15:O16">O14+1</f>
        <v>3</v>
      </c>
      <c r="P15" s="2" t="s">
        <v>274</v>
      </c>
      <c r="Q15" s="2" t="s">
        <v>126</v>
      </c>
      <c r="R15" s="2" t="s">
        <v>40</v>
      </c>
      <c r="S15" s="2">
        <f t="shared" si="21"/>
        <v>480</v>
      </c>
      <c r="T15" s="2">
        <v>170</v>
      </c>
      <c r="U15" s="2">
        <v>158</v>
      </c>
      <c r="V15" s="2">
        <v>152</v>
      </c>
      <c r="W15" s="2"/>
      <c r="X15" s="2"/>
      <c r="Y15" s="2"/>
      <c r="Z15" s="2">
        <f t="shared" si="22"/>
        <v>480</v>
      </c>
      <c r="AA15" s="2">
        <f t="shared" si="23"/>
        <v>80</v>
      </c>
    </row>
    <row r="16" spans="1:27" ht="15">
      <c r="A16" s="23">
        <f t="shared" si="24"/>
        <v>4</v>
      </c>
      <c r="B16" s="2" t="s">
        <v>380</v>
      </c>
      <c r="C16" s="2" t="s">
        <v>134</v>
      </c>
      <c r="D16" s="2" t="s">
        <v>40</v>
      </c>
      <c r="E16" s="2">
        <f t="shared" si="18"/>
        <v>981</v>
      </c>
      <c r="F16" s="2">
        <v>120</v>
      </c>
      <c r="G16" s="2">
        <v>214</v>
      </c>
      <c r="H16" s="2">
        <v>212</v>
      </c>
      <c r="I16" s="2">
        <v>121</v>
      </c>
      <c r="J16" s="16">
        <v>158</v>
      </c>
      <c r="K16" s="2">
        <v>156</v>
      </c>
      <c r="L16" s="2">
        <f t="shared" si="19"/>
        <v>981</v>
      </c>
      <c r="M16" s="2">
        <f t="shared" si="20"/>
        <v>163.5</v>
      </c>
      <c r="O16" s="23">
        <f t="shared" si="25"/>
        <v>4</v>
      </c>
      <c r="P16" s="2" t="s">
        <v>273</v>
      </c>
      <c r="Q16" s="2" t="s">
        <v>126</v>
      </c>
      <c r="R16" s="2" t="s">
        <v>40</v>
      </c>
      <c r="S16" s="2">
        <f t="shared" si="21"/>
        <v>1073</v>
      </c>
      <c r="T16" s="2">
        <v>172</v>
      </c>
      <c r="U16" s="2">
        <v>227</v>
      </c>
      <c r="V16" s="2">
        <v>181</v>
      </c>
      <c r="W16" s="2">
        <v>182</v>
      </c>
      <c r="X16" s="2">
        <v>168</v>
      </c>
      <c r="Y16" s="2">
        <v>143</v>
      </c>
      <c r="Z16" s="2">
        <f t="shared" si="22"/>
        <v>1073</v>
      </c>
      <c r="AA16" s="2">
        <f t="shared" si="23"/>
        <v>178.83333333333334</v>
      </c>
    </row>
    <row r="17" spans="1:27" ht="15">
      <c r="A17" s="23">
        <f>A16+1</f>
        <v>5</v>
      </c>
      <c r="B17" s="2" t="s">
        <v>381</v>
      </c>
      <c r="C17" s="2" t="s">
        <v>134</v>
      </c>
      <c r="D17" s="2" t="s">
        <v>40</v>
      </c>
      <c r="E17" s="2">
        <f t="shared" si="18"/>
        <v>965</v>
      </c>
      <c r="F17" s="2">
        <v>125</v>
      </c>
      <c r="G17" s="2">
        <v>174</v>
      </c>
      <c r="H17" s="2">
        <v>168</v>
      </c>
      <c r="I17" s="2">
        <v>130</v>
      </c>
      <c r="J17" s="16">
        <v>203</v>
      </c>
      <c r="K17" s="2">
        <v>165</v>
      </c>
      <c r="L17" s="2">
        <f t="shared" si="19"/>
        <v>965</v>
      </c>
      <c r="M17" s="2">
        <f t="shared" si="20"/>
        <v>160.83333333333334</v>
      </c>
      <c r="O17" s="23">
        <f>O16+1</f>
        <v>5</v>
      </c>
      <c r="P17" s="2" t="s">
        <v>275</v>
      </c>
      <c r="Q17" s="2" t="s">
        <v>126</v>
      </c>
      <c r="R17" s="2" t="s">
        <v>40</v>
      </c>
      <c r="S17" s="2">
        <f t="shared" si="21"/>
        <v>1087</v>
      </c>
      <c r="T17" s="2">
        <v>173</v>
      </c>
      <c r="U17" s="2">
        <v>188</v>
      </c>
      <c r="V17" s="2">
        <v>177</v>
      </c>
      <c r="W17" s="2">
        <v>184</v>
      </c>
      <c r="X17" s="2">
        <v>163</v>
      </c>
      <c r="Y17" s="2">
        <v>202</v>
      </c>
      <c r="Z17" s="2">
        <f t="shared" si="22"/>
        <v>1087</v>
      </c>
      <c r="AA17" s="2">
        <f t="shared" si="23"/>
        <v>181.16666666666666</v>
      </c>
    </row>
    <row r="18" spans="1:27" ht="15">
      <c r="A18" s="23">
        <f aca="true" t="shared" si="26" ref="A18:A19">A17+1</f>
        <v>6</v>
      </c>
      <c r="B18" s="2"/>
      <c r="C18" s="2" t="s">
        <v>134</v>
      </c>
      <c r="D18" s="2" t="s">
        <v>40</v>
      </c>
      <c r="E18" s="2">
        <f t="shared" si="18"/>
        <v>0</v>
      </c>
      <c r="F18" s="2"/>
      <c r="G18" s="2"/>
      <c r="H18" s="2"/>
      <c r="I18" s="2"/>
      <c r="J18" s="16"/>
      <c r="K18" s="2"/>
      <c r="L18" s="2">
        <f t="shared" si="19"/>
        <v>0</v>
      </c>
      <c r="M18" s="2">
        <f t="shared" si="20"/>
        <v>0</v>
      </c>
      <c r="O18" s="23">
        <f aca="true" t="shared" si="27" ref="O18:O19">O17+1</f>
        <v>6</v>
      </c>
      <c r="P18" s="2" t="s">
        <v>276</v>
      </c>
      <c r="Q18" s="2" t="s">
        <v>126</v>
      </c>
      <c r="R18" s="2" t="s">
        <v>40</v>
      </c>
      <c r="S18" s="2">
        <f t="shared" si="21"/>
        <v>578</v>
      </c>
      <c r="T18" s="2"/>
      <c r="U18" s="2"/>
      <c r="V18" s="2"/>
      <c r="W18" s="2">
        <v>169</v>
      </c>
      <c r="X18" s="2">
        <v>210</v>
      </c>
      <c r="Y18" s="2">
        <v>199</v>
      </c>
      <c r="Z18" s="2">
        <f t="shared" si="22"/>
        <v>578</v>
      </c>
      <c r="AA18" s="2">
        <f t="shared" si="23"/>
        <v>96.33333333333333</v>
      </c>
    </row>
    <row r="19" spans="1:27" ht="15">
      <c r="A19" s="23">
        <f t="shared" si="26"/>
        <v>7</v>
      </c>
      <c r="B19" s="2"/>
      <c r="C19" s="2" t="s">
        <v>134</v>
      </c>
      <c r="D19" s="2" t="s">
        <v>40</v>
      </c>
      <c r="E19" s="2">
        <f t="shared" si="18"/>
        <v>0</v>
      </c>
      <c r="F19" s="2"/>
      <c r="G19" s="2"/>
      <c r="H19" s="2"/>
      <c r="I19" s="2"/>
      <c r="J19" s="16"/>
      <c r="K19" s="2"/>
      <c r="L19" s="2">
        <f t="shared" si="19"/>
        <v>0</v>
      </c>
      <c r="M19" s="2">
        <f t="shared" si="20"/>
        <v>0</v>
      </c>
      <c r="O19" s="23">
        <f t="shared" si="27"/>
        <v>7</v>
      </c>
      <c r="P19" s="2" t="s">
        <v>277</v>
      </c>
      <c r="Q19" s="2" t="s">
        <v>126</v>
      </c>
      <c r="R19" s="2" t="s">
        <v>40</v>
      </c>
      <c r="S19" s="2">
        <f t="shared" si="21"/>
        <v>314</v>
      </c>
      <c r="T19" s="2"/>
      <c r="U19" s="2"/>
      <c r="V19" s="2"/>
      <c r="W19" s="2"/>
      <c r="X19" s="2">
        <v>174</v>
      </c>
      <c r="Y19" s="2">
        <v>140</v>
      </c>
      <c r="Z19" s="2">
        <f t="shared" si="22"/>
        <v>314</v>
      </c>
      <c r="AA19" s="2">
        <f t="shared" si="23"/>
        <v>52.333333333333336</v>
      </c>
    </row>
    <row r="20" spans="3:27" ht="15">
      <c r="C20" s="2" t="s">
        <v>134</v>
      </c>
      <c r="F20" s="28">
        <f>SUM(F13:F19)</f>
        <v>883</v>
      </c>
      <c r="G20" s="28">
        <f aca="true" t="shared" si="28" ref="G20">SUM(G13:G19)</f>
        <v>1002</v>
      </c>
      <c r="H20" s="28">
        <f aca="true" t="shared" si="29" ref="H20">SUM(H13:H19)</f>
        <v>1007</v>
      </c>
      <c r="I20" s="28">
        <f aca="true" t="shared" si="30" ref="I20">SUM(I13:I19)</f>
        <v>780</v>
      </c>
      <c r="J20" s="16">
        <f aca="true" t="shared" si="31" ref="J20">SUM(J13:J19)</f>
        <v>915</v>
      </c>
      <c r="K20" s="28">
        <f aca="true" t="shared" si="32" ref="K20">SUM(K13:K19)</f>
        <v>941</v>
      </c>
      <c r="L20" s="2">
        <f t="shared" si="19"/>
        <v>5528</v>
      </c>
      <c r="M20" s="2">
        <f t="shared" si="20"/>
        <v>921.3333333333334</v>
      </c>
      <c r="P20" s="2"/>
      <c r="Q20" s="2" t="s">
        <v>126</v>
      </c>
      <c r="T20" s="28">
        <f>SUM(T13:T19)</f>
        <v>889</v>
      </c>
      <c r="U20" s="28">
        <f aca="true" t="shared" si="33" ref="U20">SUM(U13:U19)</f>
        <v>935</v>
      </c>
      <c r="V20" s="28">
        <f aca="true" t="shared" si="34" ref="V20">SUM(V13:V19)</f>
        <v>884</v>
      </c>
      <c r="W20" s="28">
        <f aca="true" t="shared" si="35" ref="W20">SUM(W13:W19)</f>
        <v>916</v>
      </c>
      <c r="X20" s="28">
        <f aca="true" t="shared" si="36" ref="X20">SUM(X13:X19)</f>
        <v>904</v>
      </c>
      <c r="Y20" s="28">
        <f aca="true" t="shared" si="37" ref="Y20">SUM(Y13:Y19)</f>
        <v>855</v>
      </c>
      <c r="Z20" s="2">
        <f t="shared" si="22"/>
        <v>5383</v>
      </c>
      <c r="AA20" s="2">
        <f t="shared" si="23"/>
        <v>897.1666666666666</v>
      </c>
    </row>
    <row r="22" spans="1:27" ht="15">
      <c r="A22" s="2" t="s">
        <v>4</v>
      </c>
      <c r="B22" s="1" t="s">
        <v>19</v>
      </c>
      <c r="C22" s="2" t="s">
        <v>20</v>
      </c>
      <c r="D22" s="2" t="s">
        <v>21</v>
      </c>
      <c r="E22" s="2" t="s">
        <v>36</v>
      </c>
      <c r="F22" s="2" t="s">
        <v>7</v>
      </c>
      <c r="G22" s="2" t="s">
        <v>8</v>
      </c>
      <c r="H22" s="2" t="s">
        <v>9</v>
      </c>
      <c r="I22" s="2" t="s">
        <v>10</v>
      </c>
      <c r="J22" s="16" t="s">
        <v>11</v>
      </c>
      <c r="K22" s="2" t="s">
        <v>12</v>
      </c>
      <c r="L22" s="2" t="s">
        <v>13</v>
      </c>
      <c r="M22" s="2" t="s">
        <v>14</v>
      </c>
      <c r="O22" s="2" t="s">
        <v>4</v>
      </c>
      <c r="P22" s="1" t="s">
        <v>19</v>
      </c>
      <c r="Q22" s="2" t="s">
        <v>20</v>
      </c>
      <c r="R22" s="2" t="s">
        <v>21</v>
      </c>
      <c r="S22" s="2" t="s">
        <v>36</v>
      </c>
      <c r="T22" s="2" t="s">
        <v>7</v>
      </c>
      <c r="U22" s="2" t="s">
        <v>8</v>
      </c>
      <c r="V22" s="2" t="s">
        <v>9</v>
      </c>
      <c r="W22" s="2" t="s">
        <v>10</v>
      </c>
      <c r="X22" s="2" t="s">
        <v>11</v>
      </c>
      <c r="Y22" s="2" t="s">
        <v>12</v>
      </c>
      <c r="Z22" s="2" t="s">
        <v>13</v>
      </c>
      <c r="AA22" s="2" t="s">
        <v>14</v>
      </c>
    </row>
    <row r="23" spans="1:27" ht="15">
      <c r="A23" s="23">
        <v>1</v>
      </c>
      <c r="B23" s="2" t="s">
        <v>414</v>
      </c>
      <c r="C23" s="2" t="s">
        <v>258</v>
      </c>
      <c r="D23" s="2" t="s">
        <v>40</v>
      </c>
      <c r="E23" s="2">
        <f>L23</f>
        <v>863</v>
      </c>
      <c r="F23" s="2">
        <v>99</v>
      </c>
      <c r="G23" s="2">
        <v>165</v>
      </c>
      <c r="H23" s="2">
        <v>130</v>
      </c>
      <c r="I23" s="2">
        <v>165</v>
      </c>
      <c r="J23" s="16">
        <v>159</v>
      </c>
      <c r="K23" s="2">
        <v>145</v>
      </c>
      <c r="L23" s="2">
        <f>SUM(F23:K23)</f>
        <v>863</v>
      </c>
      <c r="M23" s="2">
        <f>L23/6</f>
        <v>143.83333333333334</v>
      </c>
      <c r="O23" s="23">
        <v>1</v>
      </c>
      <c r="P23" s="2" t="s">
        <v>372</v>
      </c>
      <c r="Q23" s="2" t="s">
        <v>255</v>
      </c>
      <c r="R23" s="2" t="s">
        <v>40</v>
      </c>
      <c r="S23" s="2">
        <f>Z23</f>
        <v>1093</v>
      </c>
      <c r="T23" s="2">
        <v>180</v>
      </c>
      <c r="U23" s="2">
        <v>193</v>
      </c>
      <c r="V23" s="2">
        <v>189</v>
      </c>
      <c r="W23" s="2">
        <v>195</v>
      </c>
      <c r="X23" s="2">
        <v>164</v>
      </c>
      <c r="Y23" s="2">
        <v>172</v>
      </c>
      <c r="Z23" s="2">
        <f>SUM(T23:Y23)</f>
        <v>1093</v>
      </c>
      <c r="AA23" s="2">
        <f>Z23/6</f>
        <v>182.16666666666666</v>
      </c>
    </row>
    <row r="24" spans="1:27" ht="15">
      <c r="A24" s="23">
        <f>A23+1</f>
        <v>2</v>
      </c>
      <c r="B24" s="2" t="s">
        <v>415</v>
      </c>
      <c r="C24" s="2" t="s">
        <v>258</v>
      </c>
      <c r="D24" s="2" t="s">
        <v>40</v>
      </c>
      <c r="E24" s="2">
        <f aca="true" t="shared" si="38" ref="E24:E29">L24</f>
        <v>1099</v>
      </c>
      <c r="F24" s="2">
        <v>160</v>
      </c>
      <c r="G24" s="2">
        <v>208</v>
      </c>
      <c r="H24" s="2">
        <v>178</v>
      </c>
      <c r="I24" s="2">
        <v>202</v>
      </c>
      <c r="J24" s="16">
        <v>146</v>
      </c>
      <c r="K24" s="2">
        <v>205</v>
      </c>
      <c r="L24" s="2">
        <f aca="true" t="shared" si="39" ref="L24:L30">SUM(F24:K24)</f>
        <v>1099</v>
      </c>
      <c r="M24" s="2">
        <f aca="true" t="shared" si="40" ref="M24:M30">L24/6</f>
        <v>183.16666666666666</v>
      </c>
      <c r="O24" s="23">
        <f>O23+1</f>
        <v>2</v>
      </c>
      <c r="P24" s="2" t="s">
        <v>373</v>
      </c>
      <c r="Q24" s="2" t="s">
        <v>255</v>
      </c>
      <c r="R24" s="2" t="s">
        <v>40</v>
      </c>
      <c r="S24" s="2">
        <f aca="true" t="shared" si="41" ref="S24:S29">Z24</f>
        <v>692</v>
      </c>
      <c r="T24" s="2"/>
      <c r="U24" s="2">
        <v>192</v>
      </c>
      <c r="V24" s="2">
        <v>177</v>
      </c>
      <c r="W24" s="2">
        <v>169</v>
      </c>
      <c r="X24" s="2">
        <v>154</v>
      </c>
      <c r="Y24" s="2"/>
      <c r="Z24" s="2">
        <f aca="true" t="shared" si="42" ref="Z24:Z30">SUM(T24:Y24)</f>
        <v>692</v>
      </c>
      <c r="AA24" s="2">
        <f aca="true" t="shared" si="43" ref="AA24:AA30">Z24/6</f>
        <v>115.33333333333333</v>
      </c>
    </row>
    <row r="25" spans="1:27" ht="15">
      <c r="A25" s="23">
        <f aca="true" t="shared" si="44" ref="A25:A26">A24+1</f>
        <v>3</v>
      </c>
      <c r="B25" s="2" t="s">
        <v>416</v>
      </c>
      <c r="C25" s="2" t="s">
        <v>258</v>
      </c>
      <c r="D25" s="2" t="s">
        <v>40</v>
      </c>
      <c r="E25" s="2">
        <f t="shared" si="38"/>
        <v>942</v>
      </c>
      <c r="F25" s="2">
        <v>167</v>
      </c>
      <c r="G25" s="2">
        <v>186</v>
      </c>
      <c r="H25" s="2">
        <v>129</v>
      </c>
      <c r="I25" s="2">
        <v>118</v>
      </c>
      <c r="J25" s="16">
        <v>163</v>
      </c>
      <c r="K25" s="2">
        <v>179</v>
      </c>
      <c r="L25" s="2">
        <f t="shared" si="39"/>
        <v>942</v>
      </c>
      <c r="M25" s="2">
        <f t="shared" si="40"/>
        <v>157</v>
      </c>
      <c r="O25" s="23">
        <f aca="true" t="shared" si="45" ref="O25:O26">O24+1</f>
        <v>3</v>
      </c>
      <c r="P25" s="2" t="s">
        <v>374</v>
      </c>
      <c r="Q25" s="2" t="s">
        <v>255</v>
      </c>
      <c r="R25" s="2" t="s">
        <v>40</v>
      </c>
      <c r="S25" s="2">
        <f t="shared" si="41"/>
        <v>267</v>
      </c>
      <c r="T25" s="2">
        <v>134</v>
      </c>
      <c r="U25" s="2"/>
      <c r="V25" s="2"/>
      <c r="W25" s="2"/>
      <c r="X25" s="2"/>
      <c r="Y25" s="2">
        <v>133</v>
      </c>
      <c r="Z25" s="2">
        <f t="shared" si="42"/>
        <v>267</v>
      </c>
      <c r="AA25" s="2">
        <f t="shared" si="43"/>
        <v>44.5</v>
      </c>
    </row>
    <row r="26" spans="1:27" ht="15">
      <c r="A26" s="23">
        <f t="shared" si="44"/>
        <v>4</v>
      </c>
      <c r="B26" s="2" t="s">
        <v>417</v>
      </c>
      <c r="C26" s="2" t="s">
        <v>258</v>
      </c>
      <c r="D26" s="2" t="s">
        <v>40</v>
      </c>
      <c r="E26" s="2">
        <f t="shared" si="38"/>
        <v>770</v>
      </c>
      <c r="F26" s="2">
        <v>107</v>
      </c>
      <c r="G26" s="2">
        <v>131</v>
      </c>
      <c r="H26" s="2">
        <v>116</v>
      </c>
      <c r="I26" s="2">
        <v>163</v>
      </c>
      <c r="J26" s="16">
        <v>154</v>
      </c>
      <c r="K26" s="2">
        <v>99</v>
      </c>
      <c r="L26" s="2">
        <f t="shared" si="39"/>
        <v>770</v>
      </c>
      <c r="M26" s="2">
        <f t="shared" si="40"/>
        <v>128.33333333333334</v>
      </c>
      <c r="O26" s="23">
        <f t="shared" si="45"/>
        <v>4</v>
      </c>
      <c r="P26" s="2" t="s">
        <v>375</v>
      </c>
      <c r="Q26" s="2" t="s">
        <v>255</v>
      </c>
      <c r="R26" s="2" t="s">
        <v>40</v>
      </c>
      <c r="S26" s="2">
        <f t="shared" si="41"/>
        <v>985</v>
      </c>
      <c r="T26" s="2">
        <v>156</v>
      </c>
      <c r="U26" s="2">
        <v>183</v>
      </c>
      <c r="V26" s="2">
        <v>133</v>
      </c>
      <c r="W26" s="2">
        <v>175</v>
      </c>
      <c r="X26" s="2">
        <v>170</v>
      </c>
      <c r="Y26" s="2">
        <v>168</v>
      </c>
      <c r="Z26" s="2">
        <f t="shared" si="42"/>
        <v>985</v>
      </c>
      <c r="AA26" s="2">
        <f t="shared" si="43"/>
        <v>164.16666666666666</v>
      </c>
    </row>
    <row r="27" spans="1:27" ht="15">
      <c r="A27" s="23">
        <f>A26+1</f>
        <v>5</v>
      </c>
      <c r="B27" s="2" t="s">
        <v>418</v>
      </c>
      <c r="C27" s="2" t="s">
        <v>258</v>
      </c>
      <c r="D27" s="2" t="s">
        <v>40</v>
      </c>
      <c r="E27" s="2">
        <f t="shared" si="38"/>
        <v>713</v>
      </c>
      <c r="F27" s="2">
        <v>112</v>
      </c>
      <c r="G27" s="2">
        <v>137</v>
      </c>
      <c r="H27" s="2">
        <v>112</v>
      </c>
      <c r="I27" s="2">
        <v>104</v>
      </c>
      <c r="J27" s="16">
        <v>108</v>
      </c>
      <c r="K27" s="2">
        <v>140</v>
      </c>
      <c r="L27" s="2">
        <f t="shared" si="39"/>
        <v>713</v>
      </c>
      <c r="M27" s="2">
        <f t="shared" si="40"/>
        <v>118.83333333333333</v>
      </c>
      <c r="O27" s="23">
        <f>O26+1</f>
        <v>5</v>
      </c>
      <c r="P27" s="2" t="s">
        <v>376</v>
      </c>
      <c r="Q27" s="2" t="s">
        <v>255</v>
      </c>
      <c r="R27" s="2" t="s">
        <v>40</v>
      </c>
      <c r="S27" s="2">
        <f t="shared" si="41"/>
        <v>976</v>
      </c>
      <c r="T27" s="2">
        <v>189</v>
      </c>
      <c r="U27" s="2">
        <v>148</v>
      </c>
      <c r="V27" s="2">
        <v>161</v>
      </c>
      <c r="W27" s="2">
        <v>173</v>
      </c>
      <c r="X27" s="2">
        <v>154</v>
      </c>
      <c r="Y27" s="2">
        <v>151</v>
      </c>
      <c r="Z27" s="2">
        <f t="shared" si="42"/>
        <v>976</v>
      </c>
      <c r="AA27" s="2">
        <f t="shared" si="43"/>
        <v>162.66666666666666</v>
      </c>
    </row>
    <row r="28" spans="1:27" ht="15">
      <c r="A28" s="23">
        <f aca="true" t="shared" si="46" ref="A28:A29">A27+1</f>
        <v>6</v>
      </c>
      <c r="B28" s="2"/>
      <c r="C28" s="2" t="s">
        <v>258</v>
      </c>
      <c r="D28" s="2" t="s">
        <v>40</v>
      </c>
      <c r="E28" s="2">
        <f t="shared" si="38"/>
        <v>0</v>
      </c>
      <c r="F28" s="2"/>
      <c r="G28" s="2"/>
      <c r="H28" s="2"/>
      <c r="I28" s="2"/>
      <c r="J28" s="16"/>
      <c r="K28" s="2"/>
      <c r="L28" s="2">
        <f t="shared" si="39"/>
        <v>0</v>
      </c>
      <c r="M28" s="2">
        <f t="shared" si="40"/>
        <v>0</v>
      </c>
      <c r="O28" s="2">
        <f aca="true" t="shared" si="47" ref="O28:O29">O27+1</f>
        <v>6</v>
      </c>
      <c r="P28" s="2" t="s">
        <v>377</v>
      </c>
      <c r="Q28" s="2" t="s">
        <v>255</v>
      </c>
      <c r="R28" s="2" t="s">
        <v>40</v>
      </c>
      <c r="S28" s="2">
        <f t="shared" si="41"/>
        <v>1205</v>
      </c>
      <c r="T28" s="2">
        <v>179</v>
      </c>
      <c r="U28" s="2">
        <v>245</v>
      </c>
      <c r="V28" s="2">
        <v>195</v>
      </c>
      <c r="W28" s="2">
        <v>181</v>
      </c>
      <c r="X28" s="2">
        <v>215</v>
      </c>
      <c r="Y28" s="2">
        <v>190</v>
      </c>
      <c r="Z28" s="2">
        <f t="shared" si="42"/>
        <v>1205</v>
      </c>
      <c r="AA28" s="2">
        <f t="shared" si="43"/>
        <v>200.83333333333334</v>
      </c>
    </row>
    <row r="29" spans="1:27" ht="15">
      <c r="A29" s="2">
        <f t="shared" si="46"/>
        <v>7</v>
      </c>
      <c r="B29" s="2"/>
      <c r="C29" s="2" t="s">
        <v>258</v>
      </c>
      <c r="D29" s="2" t="s">
        <v>40</v>
      </c>
      <c r="E29" s="2">
        <f t="shared" si="38"/>
        <v>0</v>
      </c>
      <c r="F29" s="2"/>
      <c r="G29" s="2"/>
      <c r="H29" s="2"/>
      <c r="I29" s="2"/>
      <c r="J29" s="16"/>
      <c r="K29" s="2"/>
      <c r="L29" s="2">
        <f t="shared" si="39"/>
        <v>0</v>
      </c>
      <c r="M29" s="2">
        <f t="shared" si="40"/>
        <v>0</v>
      </c>
      <c r="O29" s="2">
        <f t="shared" si="47"/>
        <v>7</v>
      </c>
      <c r="P29" s="2"/>
      <c r="Q29" s="2" t="s">
        <v>255</v>
      </c>
      <c r="R29" s="2" t="s">
        <v>40</v>
      </c>
      <c r="S29" s="2">
        <f t="shared" si="41"/>
        <v>0</v>
      </c>
      <c r="T29" s="2"/>
      <c r="U29" s="2"/>
      <c r="V29" s="2"/>
      <c r="W29" s="2"/>
      <c r="X29" s="2"/>
      <c r="Y29" s="2"/>
      <c r="Z29" s="2">
        <f t="shared" si="42"/>
        <v>0</v>
      </c>
      <c r="AA29" s="2">
        <f t="shared" si="43"/>
        <v>0</v>
      </c>
    </row>
    <row r="30" spans="3:27" ht="15">
      <c r="C30" s="2" t="s">
        <v>258</v>
      </c>
      <c r="F30" s="28">
        <f>SUM(F23:F29)</f>
        <v>645</v>
      </c>
      <c r="G30" s="28">
        <f aca="true" t="shared" si="48" ref="G30">SUM(G23:G29)</f>
        <v>827</v>
      </c>
      <c r="H30" s="28">
        <f aca="true" t="shared" si="49" ref="H30">SUM(H23:H29)</f>
        <v>665</v>
      </c>
      <c r="I30" s="28">
        <f aca="true" t="shared" si="50" ref="I30">SUM(I23:I29)</f>
        <v>752</v>
      </c>
      <c r="J30" s="16">
        <f aca="true" t="shared" si="51" ref="J30">SUM(J23:J29)</f>
        <v>730</v>
      </c>
      <c r="K30" s="28">
        <f aca="true" t="shared" si="52" ref="K30">SUM(K23:K29)</f>
        <v>768</v>
      </c>
      <c r="L30" s="2">
        <f t="shared" si="39"/>
        <v>4387</v>
      </c>
      <c r="M30" s="2">
        <f t="shared" si="40"/>
        <v>731.1666666666666</v>
      </c>
      <c r="Q30" s="2" t="s">
        <v>255</v>
      </c>
      <c r="T30" s="28">
        <f>SUM(T23:T29)</f>
        <v>838</v>
      </c>
      <c r="U30" s="28">
        <f aca="true" t="shared" si="53" ref="U30">SUM(U23:U29)</f>
        <v>961</v>
      </c>
      <c r="V30" s="28">
        <f aca="true" t="shared" si="54" ref="V30">SUM(V23:V29)</f>
        <v>855</v>
      </c>
      <c r="W30" s="28">
        <f aca="true" t="shared" si="55" ref="W30">SUM(W23:W29)</f>
        <v>893</v>
      </c>
      <c r="X30" s="28">
        <f aca="true" t="shared" si="56" ref="X30">SUM(X23:X29)</f>
        <v>857</v>
      </c>
      <c r="Y30" s="28">
        <f aca="true" t="shared" si="57" ref="Y30">SUM(Y23:Y29)</f>
        <v>814</v>
      </c>
      <c r="Z30" s="2">
        <f t="shared" si="42"/>
        <v>5218</v>
      </c>
      <c r="AA30" s="2">
        <f t="shared" si="43"/>
        <v>869.6666666666666</v>
      </c>
    </row>
    <row r="32" spans="1:27" ht="15">
      <c r="A32" s="2" t="s">
        <v>4</v>
      </c>
      <c r="B32" s="1" t="s">
        <v>19</v>
      </c>
      <c r="C32" s="2" t="s">
        <v>20</v>
      </c>
      <c r="D32" s="2" t="s">
        <v>21</v>
      </c>
      <c r="E32" s="2" t="s">
        <v>36</v>
      </c>
      <c r="F32" s="2" t="s">
        <v>7</v>
      </c>
      <c r="G32" s="2" t="s">
        <v>8</v>
      </c>
      <c r="H32" s="2" t="s">
        <v>9</v>
      </c>
      <c r="I32" s="2" t="s">
        <v>10</v>
      </c>
      <c r="J32" s="16" t="s">
        <v>11</v>
      </c>
      <c r="K32" s="2" t="s">
        <v>12</v>
      </c>
      <c r="L32" s="2" t="s">
        <v>13</v>
      </c>
      <c r="M32" s="2" t="s">
        <v>14</v>
      </c>
      <c r="O32" s="2" t="s">
        <v>4</v>
      </c>
      <c r="P32" s="1" t="s">
        <v>19</v>
      </c>
      <c r="Q32" s="2" t="s">
        <v>20</v>
      </c>
      <c r="R32" s="2" t="s">
        <v>21</v>
      </c>
      <c r="S32" s="2" t="s">
        <v>36</v>
      </c>
      <c r="T32" s="2" t="s">
        <v>7</v>
      </c>
      <c r="U32" s="2" t="s">
        <v>8</v>
      </c>
      <c r="V32" s="2" t="s">
        <v>9</v>
      </c>
      <c r="W32" s="2" t="s">
        <v>10</v>
      </c>
      <c r="X32" s="2" t="s">
        <v>11</v>
      </c>
      <c r="Y32" s="2" t="s">
        <v>12</v>
      </c>
      <c r="Z32" s="2" t="s">
        <v>13</v>
      </c>
      <c r="AA32" s="2" t="s">
        <v>14</v>
      </c>
    </row>
    <row r="33" spans="1:27" ht="15">
      <c r="A33" s="23">
        <v>1</v>
      </c>
      <c r="B33" s="15" t="s">
        <v>206</v>
      </c>
      <c r="C33" s="2" t="s">
        <v>259</v>
      </c>
      <c r="D33" s="15" t="s">
        <v>40</v>
      </c>
      <c r="E33" s="2">
        <f>L33</f>
        <v>818</v>
      </c>
      <c r="F33" s="2">
        <v>154</v>
      </c>
      <c r="G33" s="2">
        <v>127</v>
      </c>
      <c r="H33" s="2">
        <v>140</v>
      </c>
      <c r="I33" s="2">
        <v>137</v>
      </c>
      <c r="J33" s="16">
        <v>133</v>
      </c>
      <c r="K33" s="2">
        <v>127</v>
      </c>
      <c r="L33" s="2">
        <f>SUM(F33:K33)</f>
        <v>818</v>
      </c>
      <c r="M33" s="2">
        <f>L33/6</f>
        <v>136.33333333333334</v>
      </c>
      <c r="O33" s="23">
        <v>1</v>
      </c>
      <c r="P33" s="2" t="s">
        <v>328</v>
      </c>
      <c r="Q33" s="2" t="s">
        <v>127</v>
      </c>
      <c r="R33" s="2" t="s">
        <v>40</v>
      </c>
      <c r="S33" s="2">
        <f>Z33</f>
        <v>272</v>
      </c>
      <c r="T33" s="16">
        <v>135</v>
      </c>
      <c r="U33" s="16"/>
      <c r="V33" s="16">
        <v>137</v>
      </c>
      <c r="W33" s="16"/>
      <c r="X33" s="16"/>
      <c r="Y33" s="16"/>
      <c r="Z33" s="2">
        <f>SUM(T33:Y33)</f>
        <v>272</v>
      </c>
      <c r="AA33" s="2">
        <f>Z33/6</f>
        <v>45.333333333333336</v>
      </c>
    </row>
    <row r="34" spans="1:27" ht="15">
      <c r="A34" s="23">
        <f>A33+1</f>
        <v>2</v>
      </c>
      <c r="B34" s="15" t="s">
        <v>207</v>
      </c>
      <c r="C34" s="2" t="s">
        <v>259</v>
      </c>
      <c r="D34" s="15" t="s">
        <v>40</v>
      </c>
      <c r="E34" s="2">
        <f aca="true" t="shared" si="58" ref="E34:E39">L34</f>
        <v>758</v>
      </c>
      <c r="F34" s="2">
        <v>177</v>
      </c>
      <c r="G34" s="2">
        <v>121</v>
      </c>
      <c r="H34" s="2">
        <v>138</v>
      </c>
      <c r="I34" s="2">
        <v>132</v>
      </c>
      <c r="J34" s="16"/>
      <c r="K34" s="2">
        <v>190</v>
      </c>
      <c r="L34" s="2">
        <f aca="true" t="shared" si="59" ref="L34:L40">SUM(F34:K34)</f>
        <v>758</v>
      </c>
      <c r="M34" s="2">
        <f aca="true" t="shared" si="60" ref="M34:M40">L34/6</f>
        <v>126.33333333333333</v>
      </c>
      <c r="O34" s="23">
        <f>O33+1</f>
        <v>2</v>
      </c>
      <c r="P34" s="2" t="s">
        <v>331</v>
      </c>
      <c r="Q34" s="2" t="s">
        <v>127</v>
      </c>
      <c r="R34" s="2" t="s">
        <v>40</v>
      </c>
      <c r="S34" s="2">
        <f aca="true" t="shared" si="61" ref="S34:S39">Z34</f>
        <v>586</v>
      </c>
      <c r="T34" s="16">
        <v>139</v>
      </c>
      <c r="U34" s="16"/>
      <c r="V34" s="16"/>
      <c r="W34" s="16">
        <v>160</v>
      </c>
      <c r="X34" s="16">
        <v>149</v>
      </c>
      <c r="Y34" s="16">
        <v>138</v>
      </c>
      <c r="Z34" s="2">
        <f aca="true" t="shared" si="62" ref="Z34:Z40">SUM(T34:Y34)</f>
        <v>586</v>
      </c>
      <c r="AA34" s="2">
        <f aca="true" t="shared" si="63" ref="AA34:AA40">Z34/6</f>
        <v>97.66666666666667</v>
      </c>
    </row>
    <row r="35" spans="1:27" ht="15">
      <c r="A35" s="23">
        <f aca="true" t="shared" si="64" ref="A35:A36">A34+1</f>
        <v>3</v>
      </c>
      <c r="B35" s="15" t="s">
        <v>208</v>
      </c>
      <c r="C35" s="2" t="s">
        <v>259</v>
      </c>
      <c r="D35" s="15" t="s">
        <v>40</v>
      </c>
      <c r="E35" s="2">
        <f t="shared" si="58"/>
        <v>674</v>
      </c>
      <c r="F35" s="2"/>
      <c r="G35" s="2">
        <v>150</v>
      </c>
      <c r="H35" s="2">
        <v>129</v>
      </c>
      <c r="I35" s="2">
        <v>143</v>
      </c>
      <c r="J35" s="16">
        <v>118</v>
      </c>
      <c r="K35" s="2">
        <v>134</v>
      </c>
      <c r="L35" s="2">
        <f t="shared" si="59"/>
        <v>674</v>
      </c>
      <c r="M35" s="2">
        <f t="shared" si="60"/>
        <v>112.33333333333333</v>
      </c>
      <c r="O35" s="23">
        <f aca="true" t="shared" si="65" ref="O35:O36">O34+1</f>
        <v>3</v>
      </c>
      <c r="P35" s="2" t="s">
        <v>326</v>
      </c>
      <c r="Q35" s="2" t="s">
        <v>127</v>
      </c>
      <c r="R35" s="2" t="s">
        <v>40</v>
      </c>
      <c r="S35" s="2">
        <f t="shared" si="61"/>
        <v>1128</v>
      </c>
      <c r="T35" s="16">
        <v>166</v>
      </c>
      <c r="U35" s="16">
        <v>178</v>
      </c>
      <c r="V35" s="16">
        <v>206</v>
      </c>
      <c r="W35" s="16">
        <v>198</v>
      </c>
      <c r="X35" s="16">
        <v>160</v>
      </c>
      <c r="Y35" s="16">
        <v>220</v>
      </c>
      <c r="Z35" s="2">
        <f t="shared" si="62"/>
        <v>1128</v>
      </c>
      <c r="AA35" s="2">
        <f t="shared" si="63"/>
        <v>188</v>
      </c>
    </row>
    <row r="36" spans="1:27" ht="15">
      <c r="A36" s="23">
        <f t="shared" si="64"/>
        <v>4</v>
      </c>
      <c r="B36" s="15" t="s">
        <v>209</v>
      </c>
      <c r="C36" s="2" t="s">
        <v>259</v>
      </c>
      <c r="D36" s="15" t="s">
        <v>40</v>
      </c>
      <c r="E36" s="2">
        <f t="shared" si="58"/>
        <v>486</v>
      </c>
      <c r="F36" s="2">
        <v>117</v>
      </c>
      <c r="G36" s="2"/>
      <c r="H36" s="2">
        <v>121</v>
      </c>
      <c r="I36" s="2"/>
      <c r="J36" s="16">
        <v>121</v>
      </c>
      <c r="K36" s="2">
        <v>127</v>
      </c>
      <c r="L36" s="2">
        <f t="shared" si="59"/>
        <v>486</v>
      </c>
      <c r="M36" s="2">
        <f t="shared" si="60"/>
        <v>81</v>
      </c>
      <c r="O36" s="23">
        <f t="shared" si="65"/>
        <v>4</v>
      </c>
      <c r="P36" s="2" t="s">
        <v>330</v>
      </c>
      <c r="Q36" s="2" t="s">
        <v>127</v>
      </c>
      <c r="R36" s="2" t="s">
        <v>40</v>
      </c>
      <c r="S36" s="2">
        <f t="shared" si="61"/>
        <v>634</v>
      </c>
      <c r="T36" s="16">
        <v>168</v>
      </c>
      <c r="U36" s="16">
        <v>161</v>
      </c>
      <c r="V36" s="16">
        <v>190</v>
      </c>
      <c r="W36" s="16">
        <v>115</v>
      </c>
      <c r="X36" s="16"/>
      <c r="Y36" s="16"/>
      <c r="Z36" s="2">
        <f t="shared" si="62"/>
        <v>634</v>
      </c>
      <c r="AA36" s="2">
        <f t="shared" si="63"/>
        <v>105.66666666666667</v>
      </c>
    </row>
    <row r="37" spans="1:27" ht="15">
      <c r="A37" s="23">
        <f>A36+1</f>
        <v>5</v>
      </c>
      <c r="B37" s="15" t="s">
        <v>210</v>
      </c>
      <c r="C37" s="2" t="s">
        <v>259</v>
      </c>
      <c r="D37" s="15" t="s">
        <v>40</v>
      </c>
      <c r="E37" s="2">
        <f t="shared" si="58"/>
        <v>514</v>
      </c>
      <c r="F37" s="2">
        <v>138</v>
      </c>
      <c r="G37" s="2">
        <v>111</v>
      </c>
      <c r="H37" s="2"/>
      <c r="I37" s="2">
        <v>169</v>
      </c>
      <c r="J37" s="16">
        <v>96</v>
      </c>
      <c r="K37" s="2"/>
      <c r="L37" s="2">
        <f t="shared" si="59"/>
        <v>514</v>
      </c>
      <c r="M37" s="2">
        <f t="shared" si="60"/>
        <v>85.66666666666667</v>
      </c>
      <c r="O37" s="23">
        <f>O36+1</f>
        <v>5</v>
      </c>
      <c r="P37" s="2" t="s">
        <v>332</v>
      </c>
      <c r="Q37" s="2" t="s">
        <v>127</v>
      </c>
      <c r="R37" s="2" t="s">
        <v>40</v>
      </c>
      <c r="S37" s="2">
        <f t="shared" si="61"/>
        <v>1037</v>
      </c>
      <c r="T37" s="16">
        <v>157</v>
      </c>
      <c r="U37" s="16">
        <v>178</v>
      </c>
      <c r="V37" s="16">
        <v>202</v>
      </c>
      <c r="W37" s="16">
        <v>160</v>
      </c>
      <c r="X37" s="16">
        <v>159</v>
      </c>
      <c r="Y37" s="16">
        <v>181</v>
      </c>
      <c r="Z37" s="2">
        <f t="shared" si="62"/>
        <v>1037</v>
      </c>
      <c r="AA37" s="2">
        <f t="shared" si="63"/>
        <v>172.83333333333334</v>
      </c>
    </row>
    <row r="38" spans="1:27" ht="15">
      <c r="A38" s="23">
        <f aca="true" t="shared" si="66" ref="A38:A39">A37+1</f>
        <v>6</v>
      </c>
      <c r="B38" s="15" t="s">
        <v>211</v>
      </c>
      <c r="C38" s="2" t="s">
        <v>259</v>
      </c>
      <c r="D38" s="15" t="s">
        <v>40</v>
      </c>
      <c r="E38" s="2">
        <f t="shared" si="58"/>
        <v>896</v>
      </c>
      <c r="F38" s="2">
        <v>124</v>
      </c>
      <c r="G38" s="2">
        <v>154</v>
      </c>
      <c r="H38" s="2">
        <v>142</v>
      </c>
      <c r="I38" s="2">
        <v>164</v>
      </c>
      <c r="J38" s="16">
        <v>142</v>
      </c>
      <c r="K38" s="2">
        <v>170</v>
      </c>
      <c r="L38" s="2">
        <f t="shared" si="59"/>
        <v>896</v>
      </c>
      <c r="M38" s="2">
        <f t="shared" si="60"/>
        <v>149.33333333333334</v>
      </c>
      <c r="O38" s="2">
        <f aca="true" t="shared" si="67" ref="O38:O39">O37+1</f>
        <v>6</v>
      </c>
      <c r="P38" s="2" t="s">
        <v>329</v>
      </c>
      <c r="Q38" s="2" t="s">
        <v>127</v>
      </c>
      <c r="R38" s="2" t="s">
        <v>40</v>
      </c>
      <c r="S38" s="2">
        <f t="shared" si="61"/>
        <v>840</v>
      </c>
      <c r="T38" s="2"/>
      <c r="U38" s="2">
        <v>140</v>
      </c>
      <c r="V38" s="2">
        <v>159</v>
      </c>
      <c r="W38" s="2">
        <v>165</v>
      </c>
      <c r="X38" s="2">
        <v>176</v>
      </c>
      <c r="Y38" s="2">
        <v>200</v>
      </c>
      <c r="Z38" s="2">
        <f t="shared" si="62"/>
        <v>840</v>
      </c>
      <c r="AA38" s="2">
        <f t="shared" si="63"/>
        <v>140</v>
      </c>
    </row>
    <row r="39" spans="1:27" ht="15">
      <c r="A39" s="23">
        <f t="shared" si="66"/>
        <v>7</v>
      </c>
      <c r="B39" s="15"/>
      <c r="C39" s="2" t="s">
        <v>259</v>
      </c>
      <c r="D39" s="15" t="s">
        <v>40</v>
      </c>
      <c r="E39" s="2">
        <f t="shared" si="58"/>
        <v>0</v>
      </c>
      <c r="F39" s="2"/>
      <c r="G39" s="2"/>
      <c r="H39" s="2"/>
      <c r="I39" s="2"/>
      <c r="J39" s="16"/>
      <c r="K39" s="2"/>
      <c r="L39" s="2">
        <f t="shared" si="59"/>
        <v>0</v>
      </c>
      <c r="M39" s="2">
        <f t="shared" si="60"/>
        <v>0</v>
      </c>
      <c r="O39" s="2">
        <f t="shared" si="67"/>
        <v>7</v>
      </c>
      <c r="P39" s="2" t="s">
        <v>327</v>
      </c>
      <c r="Q39" s="2" t="s">
        <v>127</v>
      </c>
      <c r="R39" s="2" t="s">
        <v>40</v>
      </c>
      <c r="S39" s="2">
        <f t="shared" si="61"/>
        <v>438</v>
      </c>
      <c r="T39" s="2"/>
      <c r="U39" s="2">
        <v>115</v>
      </c>
      <c r="V39" s="2"/>
      <c r="W39" s="2"/>
      <c r="X39" s="2">
        <v>191</v>
      </c>
      <c r="Y39" s="2">
        <v>132</v>
      </c>
      <c r="Z39" s="2">
        <f t="shared" si="62"/>
        <v>438</v>
      </c>
      <c r="AA39" s="2">
        <f t="shared" si="63"/>
        <v>73</v>
      </c>
    </row>
    <row r="40" spans="3:27" ht="15">
      <c r="C40" s="2" t="s">
        <v>259</v>
      </c>
      <c r="F40" s="28">
        <f>SUM(F33:F39)</f>
        <v>710</v>
      </c>
      <c r="G40" s="28">
        <f aca="true" t="shared" si="68" ref="G40">SUM(G33:G39)</f>
        <v>663</v>
      </c>
      <c r="H40" s="28">
        <f aca="true" t="shared" si="69" ref="H40">SUM(H33:H39)</f>
        <v>670</v>
      </c>
      <c r="I40" s="28">
        <f aca="true" t="shared" si="70" ref="I40">SUM(I33:I39)</f>
        <v>745</v>
      </c>
      <c r="J40" s="16">
        <f aca="true" t="shared" si="71" ref="J40">SUM(J33:J39)</f>
        <v>610</v>
      </c>
      <c r="K40" s="28">
        <f aca="true" t="shared" si="72" ref="K40">SUM(K33:K39)</f>
        <v>748</v>
      </c>
      <c r="L40" s="2">
        <f t="shared" si="59"/>
        <v>4146</v>
      </c>
      <c r="M40" s="2">
        <f t="shared" si="60"/>
        <v>691</v>
      </c>
      <c r="Q40" s="2" t="s">
        <v>127</v>
      </c>
      <c r="T40" s="28">
        <f>SUM(T33:T39)</f>
        <v>765</v>
      </c>
      <c r="U40" s="28">
        <f aca="true" t="shared" si="73" ref="U40">SUM(U33:U39)</f>
        <v>772</v>
      </c>
      <c r="V40" s="28">
        <f aca="true" t="shared" si="74" ref="V40">SUM(V33:V39)</f>
        <v>894</v>
      </c>
      <c r="W40" s="28">
        <f aca="true" t="shared" si="75" ref="W40">SUM(W33:W39)</f>
        <v>798</v>
      </c>
      <c r="X40" s="28">
        <f aca="true" t="shared" si="76" ref="X40">SUM(X33:X39)</f>
        <v>835</v>
      </c>
      <c r="Y40" s="28">
        <f aca="true" t="shared" si="77" ref="Y40">SUM(Y33:Y39)</f>
        <v>871</v>
      </c>
      <c r="Z40" s="2">
        <f t="shared" si="62"/>
        <v>4935</v>
      </c>
      <c r="AA40" s="2">
        <f t="shared" si="63"/>
        <v>822.5</v>
      </c>
    </row>
    <row r="42" spans="1:27" ht="15">
      <c r="A42" s="2" t="s">
        <v>4</v>
      </c>
      <c r="B42" s="1" t="s">
        <v>19</v>
      </c>
      <c r="C42" s="2" t="s">
        <v>20</v>
      </c>
      <c r="D42" s="2" t="s">
        <v>21</v>
      </c>
      <c r="E42" s="2" t="s">
        <v>36</v>
      </c>
      <c r="F42" s="2" t="s">
        <v>7</v>
      </c>
      <c r="G42" s="2" t="s">
        <v>8</v>
      </c>
      <c r="H42" s="2" t="s">
        <v>9</v>
      </c>
      <c r="I42" s="2" t="s">
        <v>10</v>
      </c>
      <c r="J42" s="16" t="s">
        <v>11</v>
      </c>
      <c r="K42" s="2" t="s">
        <v>12</v>
      </c>
      <c r="L42" s="2" t="s">
        <v>13</v>
      </c>
      <c r="M42" s="2" t="s">
        <v>14</v>
      </c>
      <c r="O42" s="2" t="s">
        <v>4</v>
      </c>
      <c r="P42" s="1" t="s">
        <v>19</v>
      </c>
      <c r="Q42" s="2" t="s">
        <v>20</v>
      </c>
      <c r="R42" s="2" t="s">
        <v>21</v>
      </c>
      <c r="S42" s="2" t="s">
        <v>36</v>
      </c>
      <c r="T42" s="2" t="s">
        <v>7</v>
      </c>
      <c r="U42" s="2" t="s">
        <v>8</v>
      </c>
      <c r="V42" s="2" t="s">
        <v>9</v>
      </c>
      <c r="W42" s="2" t="s">
        <v>10</v>
      </c>
      <c r="X42" s="2" t="s">
        <v>11</v>
      </c>
      <c r="Y42" s="2" t="s">
        <v>12</v>
      </c>
      <c r="Z42" s="2" t="s">
        <v>13</v>
      </c>
      <c r="AA42" s="2" t="s">
        <v>14</v>
      </c>
    </row>
    <row r="43" spans="1:27" ht="15">
      <c r="A43" s="23">
        <v>1</v>
      </c>
      <c r="B43" s="2" t="s">
        <v>194</v>
      </c>
      <c r="C43" s="2" t="s">
        <v>192</v>
      </c>
      <c r="D43" s="2" t="s">
        <v>40</v>
      </c>
      <c r="E43" s="2">
        <f>L43</f>
        <v>928</v>
      </c>
      <c r="F43" s="2">
        <v>192</v>
      </c>
      <c r="G43" s="2">
        <v>167</v>
      </c>
      <c r="H43" s="2">
        <v>151</v>
      </c>
      <c r="I43" s="2"/>
      <c r="J43" s="16">
        <v>200</v>
      </c>
      <c r="K43" s="2">
        <v>218</v>
      </c>
      <c r="L43" s="2">
        <f>SUM(F43:K43)</f>
        <v>928</v>
      </c>
      <c r="M43" s="2">
        <f>L43/6</f>
        <v>154.66666666666666</v>
      </c>
      <c r="O43" s="2">
        <v>1</v>
      </c>
      <c r="P43" s="2" t="s">
        <v>291</v>
      </c>
      <c r="Q43" s="2" t="s">
        <v>128</v>
      </c>
      <c r="R43" s="2" t="s">
        <v>40</v>
      </c>
      <c r="S43" s="2">
        <f>Z43</f>
        <v>736</v>
      </c>
      <c r="T43" s="2">
        <v>216</v>
      </c>
      <c r="U43" s="2">
        <v>155</v>
      </c>
      <c r="V43" s="2"/>
      <c r="W43" s="2"/>
      <c r="X43" s="2">
        <v>195</v>
      </c>
      <c r="Y43" s="2">
        <v>170</v>
      </c>
      <c r="Z43" s="2">
        <f>SUM(T43:Y43)</f>
        <v>736</v>
      </c>
      <c r="AA43" s="2">
        <f>Z43/6</f>
        <v>122.66666666666667</v>
      </c>
    </row>
    <row r="44" spans="1:27" ht="15">
      <c r="A44" s="23">
        <f>A43+1</f>
        <v>2</v>
      </c>
      <c r="B44" s="2" t="s">
        <v>196</v>
      </c>
      <c r="C44" s="2" t="s">
        <v>192</v>
      </c>
      <c r="D44" s="2" t="s">
        <v>40</v>
      </c>
      <c r="E44" s="2">
        <f aca="true" t="shared" si="78" ref="E44:E49">L44</f>
        <v>918</v>
      </c>
      <c r="F44" s="2">
        <v>169</v>
      </c>
      <c r="G44" s="2">
        <v>151</v>
      </c>
      <c r="H44" s="2"/>
      <c r="I44" s="2">
        <v>173</v>
      </c>
      <c r="J44" s="16">
        <v>233</v>
      </c>
      <c r="K44" s="2">
        <v>192</v>
      </c>
      <c r="L44" s="2">
        <f aca="true" t="shared" si="79" ref="L44:L50">SUM(F44:K44)</f>
        <v>918</v>
      </c>
      <c r="M44" s="2">
        <f aca="true" t="shared" si="80" ref="M44:M50">L44/6</f>
        <v>153</v>
      </c>
      <c r="O44" s="2">
        <f>O43+1</f>
        <v>2</v>
      </c>
      <c r="P44" s="2" t="s">
        <v>292</v>
      </c>
      <c r="Q44" s="2" t="s">
        <v>128</v>
      </c>
      <c r="R44" s="2" t="s">
        <v>40</v>
      </c>
      <c r="S44" s="2">
        <f aca="true" t="shared" si="81" ref="S44:S49">Z44</f>
        <v>751</v>
      </c>
      <c r="T44" s="2"/>
      <c r="U44" s="2">
        <v>193</v>
      </c>
      <c r="V44" s="2">
        <v>216</v>
      </c>
      <c r="W44" s="2">
        <v>168</v>
      </c>
      <c r="X44" s="2">
        <v>174</v>
      </c>
      <c r="Y44" s="2"/>
      <c r="Z44" s="2">
        <f aca="true" t="shared" si="82" ref="Z44:Z50">SUM(T44:Y44)</f>
        <v>751</v>
      </c>
      <c r="AA44" s="2">
        <f aca="true" t="shared" si="83" ref="AA44:AA50">Z44/6</f>
        <v>125.16666666666667</v>
      </c>
    </row>
    <row r="45" spans="1:27" ht="15">
      <c r="A45" s="23">
        <f aca="true" t="shared" si="84" ref="A45:A46">A44+1</f>
        <v>3</v>
      </c>
      <c r="B45" s="2" t="s">
        <v>199</v>
      </c>
      <c r="C45" s="2" t="s">
        <v>192</v>
      </c>
      <c r="D45" s="2" t="s">
        <v>40</v>
      </c>
      <c r="E45" s="2">
        <f t="shared" si="78"/>
        <v>0</v>
      </c>
      <c r="F45" s="2"/>
      <c r="G45" s="2"/>
      <c r="H45" s="2"/>
      <c r="I45" s="2"/>
      <c r="J45" s="16"/>
      <c r="K45" s="2"/>
      <c r="L45" s="2">
        <f t="shared" si="79"/>
        <v>0</v>
      </c>
      <c r="M45" s="2">
        <f t="shared" si="80"/>
        <v>0</v>
      </c>
      <c r="O45" s="2">
        <f aca="true" t="shared" si="85" ref="O45:O46">O44+1</f>
        <v>3</v>
      </c>
      <c r="P45" s="2" t="s">
        <v>293</v>
      </c>
      <c r="Q45" s="2" t="s">
        <v>128</v>
      </c>
      <c r="R45" s="2" t="s">
        <v>40</v>
      </c>
      <c r="S45" s="2">
        <f t="shared" si="81"/>
        <v>947</v>
      </c>
      <c r="T45" s="2">
        <v>204</v>
      </c>
      <c r="U45" s="2">
        <v>238</v>
      </c>
      <c r="V45" s="2">
        <v>182</v>
      </c>
      <c r="W45" s="2">
        <v>186</v>
      </c>
      <c r="X45" s="2">
        <v>137</v>
      </c>
      <c r="Y45" s="2"/>
      <c r="Z45" s="2">
        <f t="shared" si="82"/>
        <v>947</v>
      </c>
      <c r="AA45" s="2">
        <f t="shared" si="83"/>
        <v>157.83333333333334</v>
      </c>
    </row>
    <row r="46" spans="1:27" ht="15">
      <c r="A46" s="23">
        <f t="shared" si="84"/>
        <v>4</v>
      </c>
      <c r="B46" s="2" t="s">
        <v>198</v>
      </c>
      <c r="C46" s="2" t="s">
        <v>192</v>
      </c>
      <c r="D46" s="2" t="s">
        <v>40</v>
      </c>
      <c r="E46" s="2">
        <f t="shared" si="78"/>
        <v>897</v>
      </c>
      <c r="F46" s="2">
        <v>231</v>
      </c>
      <c r="G46" s="2">
        <v>156</v>
      </c>
      <c r="H46" s="2">
        <v>178</v>
      </c>
      <c r="I46" s="2">
        <v>139</v>
      </c>
      <c r="J46" s="16"/>
      <c r="K46" s="2">
        <v>193</v>
      </c>
      <c r="L46" s="2">
        <f t="shared" si="79"/>
        <v>897</v>
      </c>
      <c r="M46" s="2">
        <f t="shared" si="80"/>
        <v>149.5</v>
      </c>
      <c r="O46" s="2">
        <f t="shared" si="85"/>
        <v>4</v>
      </c>
      <c r="P46" s="2" t="s">
        <v>294</v>
      </c>
      <c r="Q46" s="2" t="s">
        <v>128</v>
      </c>
      <c r="R46" s="2" t="s">
        <v>40</v>
      </c>
      <c r="S46" s="2">
        <f t="shared" si="81"/>
        <v>911</v>
      </c>
      <c r="T46" s="2">
        <v>203</v>
      </c>
      <c r="U46" s="2">
        <v>178</v>
      </c>
      <c r="V46" s="2">
        <v>180</v>
      </c>
      <c r="W46" s="2">
        <v>156</v>
      </c>
      <c r="X46" s="2"/>
      <c r="Y46" s="2">
        <v>194</v>
      </c>
      <c r="Z46" s="2">
        <f t="shared" si="82"/>
        <v>911</v>
      </c>
      <c r="AA46" s="2">
        <f t="shared" si="83"/>
        <v>151.83333333333334</v>
      </c>
    </row>
    <row r="47" spans="1:27" ht="15">
      <c r="A47" s="23">
        <f>A46+1</f>
        <v>5</v>
      </c>
      <c r="B47" s="16" t="s">
        <v>424</v>
      </c>
      <c r="C47" s="2" t="s">
        <v>192</v>
      </c>
      <c r="D47" s="2" t="s">
        <v>40</v>
      </c>
      <c r="E47" s="2">
        <f t="shared" si="78"/>
        <v>532</v>
      </c>
      <c r="F47" s="2"/>
      <c r="G47" s="2"/>
      <c r="H47" s="2">
        <v>172</v>
      </c>
      <c r="I47" s="2">
        <v>208</v>
      </c>
      <c r="J47" s="16">
        <v>152</v>
      </c>
      <c r="K47" s="2"/>
      <c r="L47" s="2">
        <f t="shared" si="79"/>
        <v>532</v>
      </c>
      <c r="M47" s="2">
        <f t="shared" si="80"/>
        <v>88.66666666666667</v>
      </c>
      <c r="O47" s="2">
        <f>O46+1</f>
        <v>5</v>
      </c>
      <c r="P47" s="2" t="s">
        <v>295</v>
      </c>
      <c r="Q47" s="2" t="s">
        <v>128</v>
      </c>
      <c r="R47" s="2" t="s">
        <v>40</v>
      </c>
      <c r="S47" s="2">
        <f t="shared" si="81"/>
        <v>895</v>
      </c>
      <c r="T47" s="2">
        <v>222</v>
      </c>
      <c r="U47" s="2">
        <v>185</v>
      </c>
      <c r="V47" s="2">
        <v>175</v>
      </c>
      <c r="W47" s="2">
        <v>142</v>
      </c>
      <c r="X47" s="2"/>
      <c r="Y47" s="2">
        <v>171</v>
      </c>
      <c r="Z47" s="2">
        <f t="shared" si="82"/>
        <v>895</v>
      </c>
      <c r="AA47" s="2">
        <f t="shared" si="83"/>
        <v>149.16666666666666</v>
      </c>
    </row>
    <row r="48" spans="1:27" ht="15">
      <c r="A48" s="23">
        <f aca="true" t="shared" si="86" ref="A48:A49">A47+1</f>
        <v>6</v>
      </c>
      <c r="B48" s="2" t="s">
        <v>197</v>
      </c>
      <c r="C48" s="2" t="s">
        <v>192</v>
      </c>
      <c r="D48" s="2" t="s">
        <v>40</v>
      </c>
      <c r="E48" s="2">
        <f t="shared" si="78"/>
        <v>1142</v>
      </c>
      <c r="F48" s="2">
        <v>181</v>
      </c>
      <c r="G48" s="2">
        <v>210</v>
      </c>
      <c r="H48" s="2">
        <v>163</v>
      </c>
      <c r="I48" s="2">
        <v>185</v>
      </c>
      <c r="J48" s="16">
        <v>200</v>
      </c>
      <c r="K48" s="2">
        <v>203</v>
      </c>
      <c r="L48" s="2">
        <f t="shared" si="79"/>
        <v>1142</v>
      </c>
      <c r="M48" s="2">
        <f t="shared" si="80"/>
        <v>190.33333333333334</v>
      </c>
      <c r="O48" s="2">
        <f aca="true" t="shared" si="87" ref="O48:O49">O47+1</f>
        <v>6</v>
      </c>
      <c r="P48" s="2" t="s">
        <v>296</v>
      </c>
      <c r="Q48" s="2" t="s">
        <v>128</v>
      </c>
      <c r="R48" s="2" t="s">
        <v>40</v>
      </c>
      <c r="S48" s="2">
        <f t="shared" si="81"/>
        <v>701</v>
      </c>
      <c r="T48" s="2">
        <v>148</v>
      </c>
      <c r="U48" s="2"/>
      <c r="V48" s="2"/>
      <c r="W48" s="2">
        <v>188</v>
      </c>
      <c r="X48" s="2">
        <v>164</v>
      </c>
      <c r="Y48" s="2">
        <v>201</v>
      </c>
      <c r="Z48" s="2">
        <f t="shared" si="82"/>
        <v>701</v>
      </c>
      <c r="AA48" s="2">
        <f t="shared" si="83"/>
        <v>116.83333333333333</v>
      </c>
    </row>
    <row r="49" spans="1:27" ht="15">
      <c r="A49" s="23">
        <f t="shared" si="86"/>
        <v>7</v>
      </c>
      <c r="B49" s="2" t="s">
        <v>195</v>
      </c>
      <c r="C49" s="2" t="s">
        <v>192</v>
      </c>
      <c r="D49" s="2" t="s">
        <v>40</v>
      </c>
      <c r="E49" s="2">
        <f t="shared" si="78"/>
        <v>1010</v>
      </c>
      <c r="F49" s="2">
        <v>191</v>
      </c>
      <c r="G49" s="2">
        <v>200</v>
      </c>
      <c r="H49" s="2">
        <v>195</v>
      </c>
      <c r="I49" s="2">
        <v>147</v>
      </c>
      <c r="J49" s="16">
        <v>153</v>
      </c>
      <c r="K49" s="2">
        <v>124</v>
      </c>
      <c r="L49" s="2">
        <f t="shared" si="79"/>
        <v>1010</v>
      </c>
      <c r="M49" s="2">
        <f t="shared" si="80"/>
        <v>168.33333333333334</v>
      </c>
      <c r="O49" s="2">
        <f t="shared" si="87"/>
        <v>7</v>
      </c>
      <c r="P49" s="2" t="s">
        <v>297</v>
      </c>
      <c r="Q49" s="2" t="s">
        <v>128</v>
      </c>
      <c r="R49" s="2" t="s">
        <v>40</v>
      </c>
      <c r="S49" s="2">
        <f t="shared" si="81"/>
        <v>512</v>
      </c>
      <c r="T49" s="2"/>
      <c r="U49" s="2"/>
      <c r="V49" s="2">
        <v>147</v>
      </c>
      <c r="W49" s="2"/>
      <c r="X49" s="2">
        <v>162</v>
      </c>
      <c r="Y49" s="2">
        <v>203</v>
      </c>
      <c r="Z49" s="2">
        <f t="shared" si="82"/>
        <v>512</v>
      </c>
      <c r="AA49" s="2">
        <f t="shared" si="83"/>
        <v>85.33333333333333</v>
      </c>
    </row>
    <row r="50" spans="3:27" ht="15">
      <c r="C50" s="2" t="s">
        <v>192</v>
      </c>
      <c r="F50" s="28">
        <f>SUM(F43:F49)</f>
        <v>964</v>
      </c>
      <c r="G50" s="28">
        <f aca="true" t="shared" si="88" ref="G50">SUM(G43:G49)</f>
        <v>884</v>
      </c>
      <c r="H50" s="28">
        <f aca="true" t="shared" si="89" ref="H50">SUM(H43:H49)</f>
        <v>859</v>
      </c>
      <c r="I50" s="28">
        <f aca="true" t="shared" si="90" ref="I50">SUM(I43:I49)</f>
        <v>852</v>
      </c>
      <c r="J50" s="16">
        <f aca="true" t="shared" si="91" ref="J50">SUM(J43:J49)</f>
        <v>938</v>
      </c>
      <c r="K50" s="28">
        <f aca="true" t="shared" si="92" ref="K50">SUM(K43:K49)</f>
        <v>930</v>
      </c>
      <c r="L50" s="2">
        <f t="shared" si="79"/>
        <v>5427</v>
      </c>
      <c r="M50" s="2">
        <f t="shared" si="80"/>
        <v>904.5</v>
      </c>
      <c r="Q50" s="2" t="s">
        <v>128</v>
      </c>
      <c r="T50" s="28">
        <f>SUM(T43:T49)</f>
        <v>993</v>
      </c>
      <c r="U50" s="28">
        <f aca="true" t="shared" si="93" ref="U50">SUM(U43:U49)</f>
        <v>949</v>
      </c>
      <c r="V50" s="28">
        <f aca="true" t="shared" si="94" ref="V50">SUM(V43:V49)</f>
        <v>900</v>
      </c>
      <c r="W50" s="28">
        <f aca="true" t="shared" si="95" ref="W50">SUM(W43:W49)</f>
        <v>840</v>
      </c>
      <c r="X50" s="28">
        <f aca="true" t="shared" si="96" ref="X50">SUM(X43:X49)</f>
        <v>832</v>
      </c>
      <c r="Y50" s="28">
        <f aca="true" t="shared" si="97" ref="Y50">SUM(Y43:Y49)</f>
        <v>939</v>
      </c>
      <c r="Z50" s="2">
        <f t="shared" si="82"/>
        <v>5453</v>
      </c>
      <c r="AA50" s="2">
        <f t="shared" si="83"/>
        <v>908.8333333333334</v>
      </c>
    </row>
    <row r="51" ht="15">
      <c r="B51" s="2"/>
    </row>
    <row r="52" spans="1:27" ht="15">
      <c r="A52" s="2" t="s">
        <v>4</v>
      </c>
      <c r="B52" s="1" t="s">
        <v>19</v>
      </c>
      <c r="C52" s="2" t="s">
        <v>20</v>
      </c>
      <c r="D52" s="2" t="s">
        <v>21</v>
      </c>
      <c r="E52" s="2" t="s">
        <v>36</v>
      </c>
      <c r="F52" s="2" t="s">
        <v>7</v>
      </c>
      <c r="G52" s="2" t="s">
        <v>8</v>
      </c>
      <c r="H52" s="2" t="s">
        <v>9</v>
      </c>
      <c r="I52" s="2" t="s">
        <v>10</v>
      </c>
      <c r="J52" s="16" t="s">
        <v>11</v>
      </c>
      <c r="K52" s="2" t="s">
        <v>12</v>
      </c>
      <c r="L52" s="2" t="s">
        <v>13</v>
      </c>
      <c r="M52" s="2" t="s">
        <v>14</v>
      </c>
      <c r="O52" s="2" t="s">
        <v>4</v>
      </c>
      <c r="P52" s="1" t="s">
        <v>19</v>
      </c>
      <c r="Q52" s="2" t="s">
        <v>20</v>
      </c>
      <c r="R52" s="2" t="s">
        <v>21</v>
      </c>
      <c r="S52" s="2" t="s">
        <v>36</v>
      </c>
      <c r="T52" s="2" t="s">
        <v>7</v>
      </c>
      <c r="U52" s="2" t="s">
        <v>8</v>
      </c>
      <c r="V52" s="2" t="s">
        <v>9</v>
      </c>
      <c r="W52" s="2" t="s">
        <v>10</v>
      </c>
      <c r="X52" s="2" t="s">
        <v>11</v>
      </c>
      <c r="Y52" s="2" t="s">
        <v>12</v>
      </c>
      <c r="Z52" s="2" t="s">
        <v>13</v>
      </c>
      <c r="AA52" s="2" t="s">
        <v>14</v>
      </c>
    </row>
    <row r="53" spans="1:27" ht="15">
      <c r="A53" s="23">
        <v>1</v>
      </c>
      <c r="B53" s="2" t="s">
        <v>362</v>
      </c>
      <c r="C53" s="2" t="s">
        <v>193</v>
      </c>
      <c r="D53" s="2" t="s">
        <v>40</v>
      </c>
      <c r="E53" s="2">
        <f>L53</f>
        <v>1101</v>
      </c>
      <c r="F53" s="2">
        <v>198</v>
      </c>
      <c r="G53" s="2">
        <v>200</v>
      </c>
      <c r="H53" s="2">
        <v>160</v>
      </c>
      <c r="I53" s="2">
        <v>157</v>
      </c>
      <c r="J53" s="16">
        <v>210</v>
      </c>
      <c r="K53" s="2">
        <v>176</v>
      </c>
      <c r="L53" s="2">
        <f>SUM(F53:K53)</f>
        <v>1101</v>
      </c>
      <c r="M53" s="2">
        <f>L53/6</f>
        <v>183.5</v>
      </c>
      <c r="O53" s="2">
        <v>1</v>
      </c>
      <c r="P53" s="2" t="s">
        <v>200</v>
      </c>
      <c r="Q53" s="17" t="s">
        <v>129</v>
      </c>
      <c r="R53" s="2" t="s">
        <v>40</v>
      </c>
      <c r="S53" s="2">
        <f>Z53</f>
        <v>286</v>
      </c>
      <c r="T53" s="2"/>
      <c r="U53" s="2"/>
      <c r="V53" s="2"/>
      <c r="W53" s="2">
        <v>132</v>
      </c>
      <c r="X53" s="2">
        <v>154</v>
      </c>
      <c r="Y53" s="2"/>
      <c r="Z53" s="2">
        <f>SUM(T53:Y53)</f>
        <v>286</v>
      </c>
      <c r="AA53" s="2">
        <f>Z53/6</f>
        <v>47.666666666666664</v>
      </c>
    </row>
    <row r="54" spans="1:27" ht="15">
      <c r="A54" s="23">
        <f>A53+1</f>
        <v>2</v>
      </c>
      <c r="B54" s="2" t="s">
        <v>363</v>
      </c>
      <c r="C54" s="2" t="s">
        <v>193</v>
      </c>
      <c r="D54" s="2" t="s">
        <v>40</v>
      </c>
      <c r="E54" s="2">
        <f aca="true" t="shared" si="98" ref="E54:E59">L54</f>
        <v>1001</v>
      </c>
      <c r="F54" s="2">
        <v>157</v>
      </c>
      <c r="G54" s="2">
        <v>141</v>
      </c>
      <c r="H54" s="2">
        <v>186</v>
      </c>
      <c r="I54" s="2">
        <v>163</v>
      </c>
      <c r="J54" s="16">
        <v>172</v>
      </c>
      <c r="K54" s="2">
        <v>182</v>
      </c>
      <c r="L54" s="2">
        <f aca="true" t="shared" si="99" ref="L54:L60">SUM(F54:K54)</f>
        <v>1001</v>
      </c>
      <c r="M54" s="2">
        <f aca="true" t="shared" si="100" ref="M54:M60">L54/6</f>
        <v>166.83333333333334</v>
      </c>
      <c r="O54" s="2">
        <f>O53+1</f>
        <v>2</v>
      </c>
      <c r="P54" s="2" t="s">
        <v>202</v>
      </c>
      <c r="Q54" s="17" t="s">
        <v>129</v>
      </c>
      <c r="R54" s="2" t="s">
        <v>40</v>
      </c>
      <c r="S54" s="2">
        <f aca="true" t="shared" si="101" ref="S54:S59">Z54</f>
        <v>799</v>
      </c>
      <c r="T54" s="2">
        <v>185</v>
      </c>
      <c r="U54" s="2">
        <v>168</v>
      </c>
      <c r="V54" s="2">
        <v>138</v>
      </c>
      <c r="W54" s="2">
        <v>126</v>
      </c>
      <c r="X54" s="2"/>
      <c r="Y54" s="2">
        <v>182</v>
      </c>
      <c r="Z54" s="2">
        <f aca="true" t="shared" si="102" ref="Z54:Z60">SUM(T54:Y54)</f>
        <v>799</v>
      </c>
      <c r="AA54" s="2">
        <f aca="true" t="shared" si="103" ref="AA54:AA60">Z54/6</f>
        <v>133.16666666666666</v>
      </c>
    </row>
    <row r="55" spans="1:27" ht="15">
      <c r="A55" s="23">
        <f aca="true" t="shared" si="104" ref="A55:A56">A54+1</f>
        <v>3</v>
      </c>
      <c r="B55" s="2" t="s">
        <v>364</v>
      </c>
      <c r="C55" s="2" t="s">
        <v>193</v>
      </c>
      <c r="D55" s="2" t="s">
        <v>40</v>
      </c>
      <c r="E55" s="2">
        <f t="shared" si="98"/>
        <v>1000</v>
      </c>
      <c r="F55" s="2">
        <v>147</v>
      </c>
      <c r="G55" s="2">
        <v>205</v>
      </c>
      <c r="H55" s="2">
        <v>135</v>
      </c>
      <c r="I55" s="2">
        <v>177</v>
      </c>
      <c r="J55" s="16">
        <v>160</v>
      </c>
      <c r="K55" s="2">
        <v>176</v>
      </c>
      <c r="L55" s="2">
        <f t="shared" si="99"/>
        <v>1000</v>
      </c>
      <c r="M55" s="2">
        <f t="shared" si="100"/>
        <v>166.66666666666666</v>
      </c>
      <c r="O55" s="2">
        <f aca="true" t="shared" si="105" ref="O55:O56">O54+1</f>
        <v>3</v>
      </c>
      <c r="P55" s="2" t="s">
        <v>201</v>
      </c>
      <c r="Q55" s="17" t="s">
        <v>129</v>
      </c>
      <c r="R55" s="2" t="s">
        <v>40</v>
      </c>
      <c r="S55" s="2">
        <f t="shared" si="101"/>
        <v>1112</v>
      </c>
      <c r="T55" s="2">
        <v>154</v>
      </c>
      <c r="U55" s="2">
        <v>209</v>
      </c>
      <c r="V55" s="2">
        <v>180</v>
      </c>
      <c r="W55" s="2">
        <v>234</v>
      </c>
      <c r="X55" s="2">
        <v>180</v>
      </c>
      <c r="Y55" s="2">
        <v>155</v>
      </c>
      <c r="Z55" s="2">
        <f t="shared" si="102"/>
        <v>1112</v>
      </c>
      <c r="AA55" s="2">
        <f t="shared" si="103"/>
        <v>185.33333333333334</v>
      </c>
    </row>
    <row r="56" spans="1:27" ht="15">
      <c r="A56" s="23">
        <f t="shared" si="104"/>
        <v>4</v>
      </c>
      <c r="B56" s="2" t="s">
        <v>365</v>
      </c>
      <c r="C56" s="2" t="s">
        <v>193</v>
      </c>
      <c r="D56" s="2" t="s">
        <v>40</v>
      </c>
      <c r="E56" s="2">
        <f t="shared" si="98"/>
        <v>950</v>
      </c>
      <c r="F56" s="2">
        <v>131</v>
      </c>
      <c r="G56" s="2">
        <v>131</v>
      </c>
      <c r="H56" s="2">
        <v>160</v>
      </c>
      <c r="I56" s="2">
        <v>189</v>
      </c>
      <c r="J56" s="16">
        <v>178</v>
      </c>
      <c r="K56" s="2">
        <v>161</v>
      </c>
      <c r="L56" s="2">
        <f t="shared" si="99"/>
        <v>950</v>
      </c>
      <c r="M56" s="2">
        <f t="shared" si="100"/>
        <v>158.33333333333334</v>
      </c>
      <c r="O56" s="2">
        <f t="shared" si="105"/>
        <v>4</v>
      </c>
      <c r="P56" s="2" t="s">
        <v>204</v>
      </c>
      <c r="Q56" s="17" t="s">
        <v>129</v>
      </c>
      <c r="R56" s="2" t="s">
        <v>40</v>
      </c>
      <c r="S56" s="2">
        <f t="shared" si="101"/>
        <v>745</v>
      </c>
      <c r="T56" s="2">
        <v>145</v>
      </c>
      <c r="U56" s="2">
        <v>205</v>
      </c>
      <c r="V56" s="2">
        <v>113</v>
      </c>
      <c r="W56" s="2"/>
      <c r="X56" s="2">
        <v>157</v>
      </c>
      <c r="Y56" s="2">
        <v>125</v>
      </c>
      <c r="Z56" s="2">
        <f t="shared" si="102"/>
        <v>745</v>
      </c>
      <c r="AA56" s="2">
        <f t="shared" si="103"/>
        <v>124.16666666666667</v>
      </c>
    </row>
    <row r="57" spans="1:27" ht="15">
      <c r="A57" s="23">
        <f>A56+1</f>
        <v>5</v>
      </c>
      <c r="B57" s="2" t="s">
        <v>366</v>
      </c>
      <c r="C57" s="2" t="s">
        <v>193</v>
      </c>
      <c r="D57" s="2" t="s">
        <v>40</v>
      </c>
      <c r="E57" s="2">
        <f t="shared" si="98"/>
        <v>1073</v>
      </c>
      <c r="F57" s="2">
        <v>126</v>
      </c>
      <c r="G57" s="2">
        <v>185</v>
      </c>
      <c r="H57" s="2">
        <v>179</v>
      </c>
      <c r="I57" s="2">
        <v>192</v>
      </c>
      <c r="J57" s="16">
        <v>207</v>
      </c>
      <c r="K57" s="2">
        <v>184</v>
      </c>
      <c r="L57" s="2">
        <f t="shared" si="99"/>
        <v>1073</v>
      </c>
      <c r="M57" s="2">
        <f t="shared" si="100"/>
        <v>178.83333333333334</v>
      </c>
      <c r="O57" s="2">
        <f>O56+1</f>
        <v>5</v>
      </c>
      <c r="P57" s="2" t="s">
        <v>203</v>
      </c>
      <c r="Q57" s="17" t="s">
        <v>129</v>
      </c>
      <c r="R57" s="2" t="s">
        <v>40</v>
      </c>
      <c r="S57" s="2">
        <f t="shared" si="101"/>
        <v>925</v>
      </c>
      <c r="T57" s="2">
        <v>124</v>
      </c>
      <c r="U57" s="2">
        <v>158</v>
      </c>
      <c r="V57" s="2">
        <v>145</v>
      </c>
      <c r="W57" s="2">
        <v>144</v>
      </c>
      <c r="X57" s="2">
        <v>168</v>
      </c>
      <c r="Y57" s="2">
        <v>186</v>
      </c>
      <c r="Z57" s="2">
        <f t="shared" si="102"/>
        <v>925</v>
      </c>
      <c r="AA57" s="2">
        <f t="shared" si="103"/>
        <v>154.16666666666666</v>
      </c>
    </row>
    <row r="58" spans="1:27" ht="15">
      <c r="A58" s="2">
        <f aca="true" t="shared" si="106" ref="A58:A59">A57+1</f>
        <v>6</v>
      </c>
      <c r="B58" s="2"/>
      <c r="C58" s="2" t="s">
        <v>193</v>
      </c>
      <c r="D58" s="2" t="s">
        <v>40</v>
      </c>
      <c r="E58" s="2">
        <f t="shared" si="98"/>
        <v>0</v>
      </c>
      <c r="F58" s="2"/>
      <c r="G58" s="2"/>
      <c r="H58" s="2"/>
      <c r="I58" s="2"/>
      <c r="J58" s="16"/>
      <c r="K58" s="2"/>
      <c r="L58" s="2">
        <f t="shared" si="99"/>
        <v>0</v>
      </c>
      <c r="M58" s="2">
        <f t="shared" si="100"/>
        <v>0</v>
      </c>
      <c r="O58" s="2">
        <f aca="true" t="shared" si="107" ref="O58:O59">O57+1</f>
        <v>6</v>
      </c>
      <c r="P58" s="2" t="s">
        <v>205</v>
      </c>
      <c r="Q58" s="17" t="s">
        <v>129</v>
      </c>
      <c r="R58" s="2" t="s">
        <v>40</v>
      </c>
      <c r="S58" s="2">
        <f t="shared" si="101"/>
        <v>1069</v>
      </c>
      <c r="T58" s="2">
        <v>164</v>
      </c>
      <c r="U58" s="2">
        <v>187</v>
      </c>
      <c r="V58" s="2">
        <v>168</v>
      </c>
      <c r="W58" s="2">
        <v>163</v>
      </c>
      <c r="X58" s="2">
        <v>202</v>
      </c>
      <c r="Y58" s="2">
        <v>185</v>
      </c>
      <c r="Z58" s="2">
        <f t="shared" si="102"/>
        <v>1069</v>
      </c>
      <c r="AA58" s="2">
        <f t="shared" si="103"/>
        <v>178.16666666666666</v>
      </c>
    </row>
    <row r="59" spans="1:27" ht="15">
      <c r="A59" s="2">
        <f t="shared" si="106"/>
        <v>7</v>
      </c>
      <c r="B59" s="2"/>
      <c r="C59" s="2" t="s">
        <v>193</v>
      </c>
      <c r="D59" s="2" t="s">
        <v>40</v>
      </c>
      <c r="E59" s="2">
        <f t="shared" si="98"/>
        <v>0</v>
      </c>
      <c r="F59" s="2"/>
      <c r="G59" s="2"/>
      <c r="H59" s="2"/>
      <c r="I59" s="2"/>
      <c r="J59" s="16"/>
      <c r="K59" s="2"/>
      <c r="L59" s="2">
        <f t="shared" si="99"/>
        <v>0</v>
      </c>
      <c r="M59" s="2">
        <f t="shared" si="100"/>
        <v>0</v>
      </c>
      <c r="O59" s="2">
        <f t="shared" si="107"/>
        <v>7</v>
      </c>
      <c r="P59" s="2"/>
      <c r="Q59" s="17"/>
      <c r="R59" s="2" t="s">
        <v>40</v>
      </c>
      <c r="S59" s="2">
        <f t="shared" si="101"/>
        <v>0</v>
      </c>
      <c r="T59" s="2"/>
      <c r="U59" s="2"/>
      <c r="V59" s="2"/>
      <c r="W59" s="2"/>
      <c r="X59" s="2"/>
      <c r="Y59" s="2"/>
      <c r="Z59" s="2">
        <f t="shared" si="102"/>
        <v>0</v>
      </c>
      <c r="AA59" s="2">
        <f t="shared" si="103"/>
        <v>0</v>
      </c>
    </row>
    <row r="60" spans="3:27" ht="15">
      <c r="C60" s="2" t="s">
        <v>193</v>
      </c>
      <c r="F60" s="28">
        <f>SUM(F53:F59)</f>
        <v>759</v>
      </c>
      <c r="G60" s="28">
        <f aca="true" t="shared" si="108" ref="G60">SUM(G53:G59)</f>
        <v>862</v>
      </c>
      <c r="H60" s="28">
        <f aca="true" t="shared" si="109" ref="H60">SUM(H53:H59)</f>
        <v>820</v>
      </c>
      <c r="I60" s="28">
        <f aca="true" t="shared" si="110" ref="I60">SUM(I53:I59)</f>
        <v>878</v>
      </c>
      <c r="J60" s="16">
        <f aca="true" t="shared" si="111" ref="J60">SUM(J53:J59)</f>
        <v>927</v>
      </c>
      <c r="K60" s="28">
        <f aca="true" t="shared" si="112" ref="K60">SUM(K53:K59)</f>
        <v>879</v>
      </c>
      <c r="L60" s="2">
        <f t="shared" si="99"/>
        <v>5125</v>
      </c>
      <c r="M60" s="2">
        <f t="shared" si="100"/>
        <v>854.1666666666666</v>
      </c>
      <c r="P60" s="2"/>
      <c r="Q60" s="17" t="s">
        <v>129</v>
      </c>
      <c r="T60" s="28">
        <f>SUM(T53:T59)</f>
        <v>772</v>
      </c>
      <c r="U60" s="28">
        <f aca="true" t="shared" si="113" ref="U60">SUM(U53:U59)</f>
        <v>927</v>
      </c>
      <c r="V60" s="28">
        <f aca="true" t="shared" si="114" ref="V60">SUM(V53:V59)</f>
        <v>744</v>
      </c>
      <c r="W60" s="28">
        <f aca="true" t="shared" si="115" ref="W60">SUM(W53:W59)</f>
        <v>799</v>
      </c>
      <c r="X60" s="28">
        <f aca="true" t="shared" si="116" ref="X60">SUM(X53:X59)</f>
        <v>861</v>
      </c>
      <c r="Y60" s="28">
        <f aca="true" t="shared" si="117" ref="Y60">SUM(Y53:Y59)</f>
        <v>833</v>
      </c>
      <c r="Z60" s="2">
        <f t="shared" si="102"/>
        <v>4936</v>
      </c>
      <c r="AA60" s="2">
        <f t="shared" si="103"/>
        <v>822.6666666666666</v>
      </c>
    </row>
    <row r="62" spans="1:27" ht="15">
      <c r="A62" s="2" t="s">
        <v>4</v>
      </c>
      <c r="B62" s="1" t="s">
        <v>19</v>
      </c>
      <c r="C62" s="2" t="s">
        <v>20</v>
      </c>
      <c r="D62" s="2" t="s">
        <v>21</v>
      </c>
      <c r="E62" s="2" t="s">
        <v>36</v>
      </c>
      <c r="F62" s="2" t="s">
        <v>7</v>
      </c>
      <c r="G62" s="2" t="s">
        <v>8</v>
      </c>
      <c r="H62" s="2" t="s">
        <v>9</v>
      </c>
      <c r="I62" s="2" t="s">
        <v>10</v>
      </c>
      <c r="J62" s="16" t="s">
        <v>11</v>
      </c>
      <c r="K62" s="2" t="s">
        <v>12</v>
      </c>
      <c r="L62" s="2" t="s">
        <v>13</v>
      </c>
      <c r="M62" s="2" t="s">
        <v>14</v>
      </c>
      <c r="O62" s="2" t="s">
        <v>4</v>
      </c>
      <c r="P62" s="1" t="s">
        <v>19</v>
      </c>
      <c r="Q62" s="2" t="s">
        <v>20</v>
      </c>
      <c r="R62" s="2" t="s">
        <v>21</v>
      </c>
      <c r="S62" s="2" t="s">
        <v>36</v>
      </c>
      <c r="T62" s="2" t="s">
        <v>7</v>
      </c>
      <c r="U62" s="2" t="s">
        <v>8</v>
      </c>
      <c r="V62" s="2" t="s">
        <v>9</v>
      </c>
      <c r="W62" s="2" t="s">
        <v>10</v>
      </c>
      <c r="X62" s="2" t="s">
        <v>11</v>
      </c>
      <c r="Y62" s="2" t="s">
        <v>12</v>
      </c>
      <c r="Z62" s="2" t="s">
        <v>13</v>
      </c>
      <c r="AA62" s="2" t="s">
        <v>14</v>
      </c>
    </row>
    <row r="63" spans="1:27" ht="15">
      <c r="A63" s="23">
        <v>1</v>
      </c>
      <c r="B63" s="2" t="s">
        <v>216</v>
      </c>
      <c r="C63" s="2" t="s">
        <v>251</v>
      </c>
      <c r="D63" s="2" t="s">
        <v>40</v>
      </c>
      <c r="E63" s="2">
        <f>L63</f>
        <v>1009</v>
      </c>
      <c r="F63" s="2">
        <v>198</v>
      </c>
      <c r="G63" s="2">
        <v>128</v>
      </c>
      <c r="H63" s="2">
        <v>160</v>
      </c>
      <c r="I63" s="2">
        <v>194</v>
      </c>
      <c r="J63" s="16">
        <v>134</v>
      </c>
      <c r="K63" s="2">
        <v>195</v>
      </c>
      <c r="L63" s="2">
        <f>SUM(F63:K63)</f>
        <v>1009</v>
      </c>
      <c r="M63" s="2">
        <f>L63/6</f>
        <v>168.16666666666666</v>
      </c>
      <c r="O63" s="2">
        <v>1</v>
      </c>
      <c r="P63" s="2" t="s">
        <v>228</v>
      </c>
      <c r="Q63" s="2" t="s">
        <v>130</v>
      </c>
      <c r="R63" s="2" t="s">
        <v>40</v>
      </c>
      <c r="S63" s="2">
        <f>Z63</f>
        <v>555</v>
      </c>
      <c r="T63" s="2">
        <v>149</v>
      </c>
      <c r="U63" s="2">
        <v>162</v>
      </c>
      <c r="V63" s="2">
        <v>121</v>
      </c>
      <c r="W63" s="2">
        <v>123</v>
      </c>
      <c r="X63" s="2"/>
      <c r="Y63" s="2"/>
      <c r="Z63" s="2">
        <f>SUM(T63:Y63)</f>
        <v>555</v>
      </c>
      <c r="AA63" s="2">
        <f>Z63/6</f>
        <v>92.5</v>
      </c>
    </row>
    <row r="64" spans="1:27" ht="15">
      <c r="A64" s="23">
        <f>A63+1</f>
        <v>2</v>
      </c>
      <c r="B64" s="2" t="s">
        <v>214</v>
      </c>
      <c r="C64" s="2" t="s">
        <v>251</v>
      </c>
      <c r="D64" s="2" t="s">
        <v>40</v>
      </c>
      <c r="E64" s="2">
        <f aca="true" t="shared" si="118" ref="E64:E69">L64</f>
        <v>949</v>
      </c>
      <c r="F64" s="2">
        <v>134</v>
      </c>
      <c r="G64" s="2">
        <v>222</v>
      </c>
      <c r="H64" s="2">
        <v>130</v>
      </c>
      <c r="I64" s="2">
        <v>157</v>
      </c>
      <c r="J64" s="16">
        <v>166</v>
      </c>
      <c r="K64" s="2">
        <v>140</v>
      </c>
      <c r="L64" s="2">
        <f aca="true" t="shared" si="119" ref="L64:L70">SUM(F64:K64)</f>
        <v>949</v>
      </c>
      <c r="M64" s="2">
        <f aca="true" t="shared" si="120" ref="M64:M70">L64/6</f>
        <v>158.16666666666666</v>
      </c>
      <c r="O64" s="2">
        <f>O63+1</f>
        <v>2</v>
      </c>
      <c r="P64" s="2" t="s">
        <v>223</v>
      </c>
      <c r="Q64" s="2" t="s">
        <v>130</v>
      </c>
      <c r="R64" s="2" t="s">
        <v>40</v>
      </c>
      <c r="S64" s="2">
        <f aca="true" t="shared" si="121" ref="S64:S69">Z64</f>
        <v>740</v>
      </c>
      <c r="T64" s="2">
        <v>143</v>
      </c>
      <c r="U64" s="2">
        <v>134</v>
      </c>
      <c r="V64" s="2">
        <v>125</v>
      </c>
      <c r="W64" s="2">
        <v>114</v>
      </c>
      <c r="X64" s="2">
        <v>106</v>
      </c>
      <c r="Y64" s="2">
        <v>118</v>
      </c>
      <c r="Z64" s="2">
        <f aca="true" t="shared" si="122" ref="Z64:Z70">SUM(T64:Y64)</f>
        <v>740</v>
      </c>
      <c r="AA64" s="2">
        <f aca="true" t="shared" si="123" ref="AA64:AA70">Z64/6</f>
        <v>123.33333333333333</v>
      </c>
    </row>
    <row r="65" spans="1:27" ht="15">
      <c r="A65" s="23">
        <f aca="true" t="shared" si="124" ref="A65:A66">A64+1</f>
        <v>3</v>
      </c>
      <c r="B65" s="2" t="s">
        <v>212</v>
      </c>
      <c r="C65" s="2" t="s">
        <v>251</v>
      </c>
      <c r="D65" s="2" t="s">
        <v>40</v>
      </c>
      <c r="E65" s="2">
        <f t="shared" si="118"/>
        <v>848</v>
      </c>
      <c r="F65" s="2">
        <v>132</v>
      </c>
      <c r="G65" s="2">
        <v>173</v>
      </c>
      <c r="H65" s="2">
        <v>162</v>
      </c>
      <c r="I65" s="2">
        <v>113</v>
      </c>
      <c r="J65" s="16">
        <v>120</v>
      </c>
      <c r="K65" s="2">
        <v>148</v>
      </c>
      <c r="L65" s="2">
        <f t="shared" si="119"/>
        <v>848</v>
      </c>
      <c r="M65" s="2">
        <f t="shared" si="120"/>
        <v>141.33333333333334</v>
      </c>
      <c r="O65" s="2">
        <f aca="true" t="shared" si="125" ref="O65:O66">O64+1</f>
        <v>3</v>
      </c>
      <c r="P65" s="2" t="s">
        <v>225</v>
      </c>
      <c r="Q65" s="2" t="s">
        <v>130</v>
      </c>
      <c r="R65" s="2" t="s">
        <v>40</v>
      </c>
      <c r="S65" s="2">
        <f t="shared" si="121"/>
        <v>900</v>
      </c>
      <c r="T65" s="2">
        <v>136</v>
      </c>
      <c r="U65" s="2">
        <v>180</v>
      </c>
      <c r="V65" s="2">
        <v>161</v>
      </c>
      <c r="W65" s="2">
        <v>116</v>
      </c>
      <c r="X65" s="2">
        <v>144</v>
      </c>
      <c r="Y65" s="2">
        <v>163</v>
      </c>
      <c r="Z65" s="2">
        <f t="shared" si="122"/>
        <v>900</v>
      </c>
      <c r="AA65" s="2">
        <f t="shared" si="123"/>
        <v>150</v>
      </c>
    </row>
    <row r="66" spans="1:27" ht="15">
      <c r="A66" s="23">
        <f t="shared" si="124"/>
        <v>4</v>
      </c>
      <c r="B66" s="2" t="s">
        <v>213</v>
      </c>
      <c r="C66" s="2" t="s">
        <v>251</v>
      </c>
      <c r="D66" s="2" t="s">
        <v>40</v>
      </c>
      <c r="E66" s="2">
        <f t="shared" si="118"/>
        <v>1152</v>
      </c>
      <c r="F66" s="2">
        <v>254</v>
      </c>
      <c r="G66" s="2">
        <v>173</v>
      </c>
      <c r="H66" s="2">
        <v>177</v>
      </c>
      <c r="I66" s="2">
        <v>195</v>
      </c>
      <c r="J66" s="16">
        <v>146</v>
      </c>
      <c r="K66" s="2">
        <v>207</v>
      </c>
      <c r="L66" s="2">
        <f t="shared" si="119"/>
        <v>1152</v>
      </c>
      <c r="M66" s="2">
        <f t="shared" si="120"/>
        <v>192</v>
      </c>
      <c r="O66" s="2">
        <f t="shared" si="125"/>
        <v>4</v>
      </c>
      <c r="P66" s="2" t="s">
        <v>226</v>
      </c>
      <c r="Q66" s="2" t="s">
        <v>130</v>
      </c>
      <c r="R66" s="2" t="s">
        <v>40</v>
      </c>
      <c r="S66" s="2">
        <f t="shared" si="121"/>
        <v>943</v>
      </c>
      <c r="T66" s="2">
        <v>166</v>
      </c>
      <c r="U66" s="2">
        <v>143</v>
      </c>
      <c r="V66" s="2">
        <v>146</v>
      </c>
      <c r="W66" s="2">
        <v>155</v>
      </c>
      <c r="X66" s="2">
        <v>164</v>
      </c>
      <c r="Y66" s="2">
        <v>169</v>
      </c>
      <c r="Z66" s="2">
        <f t="shared" si="122"/>
        <v>943</v>
      </c>
      <c r="AA66" s="2">
        <f t="shared" si="123"/>
        <v>157.16666666666666</v>
      </c>
    </row>
    <row r="67" spans="1:27" ht="15">
      <c r="A67" s="23">
        <f>A66+1</f>
        <v>5</v>
      </c>
      <c r="B67" s="2" t="s">
        <v>215</v>
      </c>
      <c r="C67" s="2" t="s">
        <v>251</v>
      </c>
      <c r="D67" s="2" t="s">
        <v>40</v>
      </c>
      <c r="E67" s="2">
        <f t="shared" si="118"/>
        <v>1013</v>
      </c>
      <c r="F67" s="2">
        <v>155</v>
      </c>
      <c r="G67" s="2">
        <v>179</v>
      </c>
      <c r="H67" s="2">
        <v>206</v>
      </c>
      <c r="I67" s="2">
        <v>138</v>
      </c>
      <c r="J67" s="16">
        <v>166</v>
      </c>
      <c r="K67" s="2">
        <v>169</v>
      </c>
      <c r="L67" s="2">
        <f t="shared" si="119"/>
        <v>1013</v>
      </c>
      <c r="M67" s="2">
        <f t="shared" si="120"/>
        <v>168.83333333333334</v>
      </c>
      <c r="O67" s="2">
        <f>O66+1</f>
        <v>5</v>
      </c>
      <c r="P67" s="2" t="s">
        <v>227</v>
      </c>
      <c r="Q67" s="2" t="s">
        <v>130</v>
      </c>
      <c r="R67" s="2" t="s">
        <v>40</v>
      </c>
      <c r="S67" s="2">
        <f t="shared" si="121"/>
        <v>960</v>
      </c>
      <c r="T67" s="2">
        <v>179</v>
      </c>
      <c r="U67" s="2">
        <v>166</v>
      </c>
      <c r="V67" s="2">
        <v>185</v>
      </c>
      <c r="W67" s="2">
        <v>138</v>
      </c>
      <c r="X67" s="2">
        <v>146</v>
      </c>
      <c r="Y67" s="2">
        <v>146</v>
      </c>
      <c r="Z67" s="2">
        <f t="shared" si="122"/>
        <v>960</v>
      </c>
      <c r="AA67" s="2">
        <f t="shared" si="123"/>
        <v>160</v>
      </c>
    </row>
    <row r="68" spans="1:27" ht="15">
      <c r="A68" s="23">
        <f aca="true" t="shared" si="126" ref="A68:A69">A67+1</f>
        <v>6</v>
      </c>
      <c r="B68" s="2"/>
      <c r="C68" s="2"/>
      <c r="D68" s="2" t="s">
        <v>40</v>
      </c>
      <c r="E68" s="2">
        <f t="shared" si="118"/>
        <v>0</v>
      </c>
      <c r="F68" s="2"/>
      <c r="G68" s="2"/>
      <c r="H68" s="2"/>
      <c r="I68" s="2"/>
      <c r="J68" s="16"/>
      <c r="K68" s="2"/>
      <c r="L68" s="2">
        <f t="shared" si="119"/>
        <v>0</v>
      </c>
      <c r="M68" s="2">
        <f t="shared" si="120"/>
        <v>0</v>
      </c>
      <c r="O68" s="2">
        <f aca="true" t="shared" si="127" ref="O68:O69">O67+1</f>
        <v>6</v>
      </c>
      <c r="P68" s="2" t="s">
        <v>224</v>
      </c>
      <c r="Q68" s="2" t="s">
        <v>130</v>
      </c>
      <c r="R68" s="2" t="s">
        <v>40</v>
      </c>
      <c r="S68" s="2">
        <f t="shared" si="121"/>
        <v>243</v>
      </c>
      <c r="T68" s="2"/>
      <c r="U68" s="2"/>
      <c r="V68" s="2"/>
      <c r="W68" s="2"/>
      <c r="X68" s="2">
        <v>128</v>
      </c>
      <c r="Y68" s="2">
        <v>115</v>
      </c>
      <c r="Z68" s="2">
        <f t="shared" si="122"/>
        <v>243</v>
      </c>
      <c r="AA68" s="2">
        <f t="shared" si="123"/>
        <v>40.5</v>
      </c>
    </row>
    <row r="69" spans="1:27" ht="15">
      <c r="A69" s="23">
        <f t="shared" si="126"/>
        <v>7</v>
      </c>
      <c r="B69" s="2"/>
      <c r="C69" s="2"/>
      <c r="D69" s="2" t="s">
        <v>40</v>
      </c>
      <c r="E69" s="2">
        <f t="shared" si="118"/>
        <v>0</v>
      </c>
      <c r="F69" s="2"/>
      <c r="G69" s="2"/>
      <c r="H69" s="2"/>
      <c r="I69" s="2"/>
      <c r="J69" s="16"/>
      <c r="K69" s="2"/>
      <c r="L69" s="2">
        <f t="shared" si="119"/>
        <v>0</v>
      </c>
      <c r="M69" s="2">
        <f t="shared" si="120"/>
        <v>0</v>
      </c>
      <c r="O69" s="2">
        <f t="shared" si="127"/>
        <v>7</v>
      </c>
      <c r="P69" s="2"/>
      <c r="Q69" s="2"/>
      <c r="R69" s="2" t="s">
        <v>40</v>
      </c>
      <c r="S69" s="2">
        <f t="shared" si="121"/>
        <v>0</v>
      </c>
      <c r="T69" s="2"/>
      <c r="U69" s="2"/>
      <c r="V69" s="2"/>
      <c r="W69" s="2"/>
      <c r="X69" s="2"/>
      <c r="Y69" s="2"/>
      <c r="Z69" s="2">
        <f t="shared" si="122"/>
        <v>0</v>
      </c>
      <c r="AA69" s="2">
        <f t="shared" si="123"/>
        <v>0</v>
      </c>
    </row>
    <row r="70" spans="2:27" ht="15">
      <c r="B70" s="2"/>
      <c r="C70" s="2" t="s">
        <v>251</v>
      </c>
      <c r="F70" s="28">
        <f>SUM(F63:F69)</f>
        <v>873</v>
      </c>
      <c r="G70" s="28">
        <f aca="true" t="shared" si="128" ref="G70">SUM(G63:G69)</f>
        <v>875</v>
      </c>
      <c r="H70" s="28">
        <f aca="true" t="shared" si="129" ref="H70">SUM(H63:H69)</f>
        <v>835</v>
      </c>
      <c r="I70" s="28">
        <f aca="true" t="shared" si="130" ref="I70">SUM(I63:I69)</f>
        <v>797</v>
      </c>
      <c r="J70" s="16">
        <f aca="true" t="shared" si="131" ref="J70">SUM(J63:J69)</f>
        <v>732</v>
      </c>
      <c r="K70" s="28">
        <f aca="true" t="shared" si="132" ref="K70">SUM(K63:K69)</f>
        <v>859</v>
      </c>
      <c r="L70" s="2">
        <f t="shared" si="119"/>
        <v>4971</v>
      </c>
      <c r="M70" s="2">
        <f t="shared" si="120"/>
        <v>828.5</v>
      </c>
      <c r="Q70" s="2" t="s">
        <v>130</v>
      </c>
      <c r="T70" s="28">
        <f>SUM(T63:T69)</f>
        <v>773</v>
      </c>
      <c r="U70" s="28">
        <f aca="true" t="shared" si="133" ref="U70">SUM(U63:U69)</f>
        <v>785</v>
      </c>
      <c r="V70" s="28">
        <f aca="true" t="shared" si="134" ref="V70">SUM(V63:V69)</f>
        <v>738</v>
      </c>
      <c r="W70" s="28">
        <f aca="true" t="shared" si="135" ref="W70">SUM(W63:W69)</f>
        <v>646</v>
      </c>
      <c r="X70" s="28">
        <f aca="true" t="shared" si="136" ref="X70">SUM(X63:X69)</f>
        <v>688</v>
      </c>
      <c r="Y70" s="28">
        <f aca="true" t="shared" si="137" ref="Y70">SUM(Y63:Y69)</f>
        <v>711</v>
      </c>
      <c r="Z70" s="2">
        <f t="shared" si="122"/>
        <v>4341</v>
      </c>
      <c r="AA70" s="2">
        <f t="shared" si="123"/>
        <v>723.5</v>
      </c>
    </row>
    <row r="72" spans="1:27" ht="15">
      <c r="A72" s="2" t="s">
        <v>4</v>
      </c>
      <c r="B72" s="1" t="s">
        <v>19</v>
      </c>
      <c r="C72" s="2" t="s">
        <v>20</v>
      </c>
      <c r="D72" s="2" t="s">
        <v>21</v>
      </c>
      <c r="E72" s="2" t="s">
        <v>36</v>
      </c>
      <c r="F72" s="2" t="s">
        <v>7</v>
      </c>
      <c r="G72" s="2" t="s">
        <v>8</v>
      </c>
      <c r="H72" s="2" t="s">
        <v>9</v>
      </c>
      <c r="I72" s="2" t="s">
        <v>10</v>
      </c>
      <c r="J72" s="16" t="s">
        <v>11</v>
      </c>
      <c r="K72" s="2" t="s">
        <v>12</v>
      </c>
      <c r="L72" s="2" t="s">
        <v>13</v>
      </c>
      <c r="M72" s="2" t="s">
        <v>14</v>
      </c>
      <c r="O72" s="2" t="s">
        <v>4</v>
      </c>
      <c r="P72" s="1" t="s">
        <v>19</v>
      </c>
      <c r="Q72" s="2" t="s">
        <v>20</v>
      </c>
      <c r="R72" s="2" t="s">
        <v>21</v>
      </c>
      <c r="S72" s="2" t="s">
        <v>36</v>
      </c>
      <c r="T72" s="2" t="s">
        <v>7</v>
      </c>
      <c r="U72" s="2" t="s">
        <v>8</v>
      </c>
      <c r="V72" s="2" t="s">
        <v>9</v>
      </c>
      <c r="W72" s="2" t="s">
        <v>10</v>
      </c>
      <c r="X72" s="2" t="s">
        <v>11</v>
      </c>
      <c r="Y72" s="2" t="s">
        <v>12</v>
      </c>
      <c r="Z72" s="2" t="s">
        <v>13</v>
      </c>
      <c r="AA72" s="2" t="s">
        <v>14</v>
      </c>
    </row>
    <row r="73" spans="1:27" ht="15">
      <c r="A73" s="23">
        <v>1</v>
      </c>
      <c r="B73" s="16" t="s">
        <v>399</v>
      </c>
      <c r="C73" s="16" t="s">
        <v>138</v>
      </c>
      <c r="D73" s="16" t="s">
        <v>40</v>
      </c>
      <c r="E73" s="16">
        <f>L73</f>
        <v>774</v>
      </c>
      <c r="F73" s="16"/>
      <c r="G73" s="16"/>
      <c r="H73" s="16">
        <v>193</v>
      </c>
      <c r="I73" s="16">
        <v>218</v>
      </c>
      <c r="J73" s="16">
        <v>201</v>
      </c>
      <c r="K73" s="16">
        <v>162</v>
      </c>
      <c r="L73" s="2">
        <f>SUM(F73:K73)</f>
        <v>774</v>
      </c>
      <c r="M73" s="2">
        <f>L73/6</f>
        <v>129</v>
      </c>
      <c r="O73" s="2">
        <v>1</v>
      </c>
      <c r="P73" s="2"/>
      <c r="Q73" s="17"/>
      <c r="R73" s="2" t="s">
        <v>40</v>
      </c>
      <c r="S73" s="2">
        <f>Z73</f>
        <v>0</v>
      </c>
      <c r="T73" s="2"/>
      <c r="U73" s="2"/>
      <c r="V73" s="2"/>
      <c r="W73" s="2"/>
      <c r="X73" s="2"/>
      <c r="Y73" s="2"/>
      <c r="Z73" s="2">
        <f>SUM(T73:Y73)</f>
        <v>0</v>
      </c>
      <c r="AA73" s="2">
        <f>Z73/6</f>
        <v>0</v>
      </c>
    </row>
    <row r="74" spans="1:27" ht="15">
      <c r="A74" s="23">
        <f>A73+1</f>
        <v>2</v>
      </c>
      <c r="B74" s="16" t="s">
        <v>400</v>
      </c>
      <c r="C74" s="16" t="s">
        <v>138</v>
      </c>
      <c r="D74" s="16" t="s">
        <v>40</v>
      </c>
      <c r="E74" s="16">
        <f aca="true" t="shared" si="138" ref="E74:E79">L74</f>
        <v>480</v>
      </c>
      <c r="F74" s="16">
        <v>141</v>
      </c>
      <c r="G74" s="16"/>
      <c r="H74" s="16">
        <v>176</v>
      </c>
      <c r="I74" s="16">
        <v>163</v>
      </c>
      <c r="J74" s="16"/>
      <c r="K74" s="16"/>
      <c r="L74" s="2">
        <f aca="true" t="shared" si="139" ref="L74:L80">SUM(F74:K74)</f>
        <v>480</v>
      </c>
      <c r="M74" s="2">
        <f aca="true" t="shared" si="140" ref="M74:M80">L74/6</f>
        <v>80</v>
      </c>
      <c r="O74" s="2">
        <f>O73+1</f>
        <v>2</v>
      </c>
      <c r="P74" s="2"/>
      <c r="Q74" s="2"/>
      <c r="R74" s="2" t="s">
        <v>40</v>
      </c>
      <c r="S74" s="2">
        <f aca="true" t="shared" si="141" ref="S74:S79">Z74</f>
        <v>0</v>
      </c>
      <c r="T74" s="2"/>
      <c r="U74" s="2"/>
      <c r="V74" s="2"/>
      <c r="W74" s="2"/>
      <c r="X74" s="2"/>
      <c r="Y74" s="2"/>
      <c r="Z74" s="2">
        <f aca="true" t="shared" si="142" ref="Z74:Z80">SUM(T74:Y74)</f>
        <v>0</v>
      </c>
      <c r="AA74" s="2">
        <f aca="true" t="shared" si="143" ref="AA74:AA80">Z74/6</f>
        <v>0</v>
      </c>
    </row>
    <row r="75" spans="1:27" ht="15">
      <c r="A75" s="23">
        <f aca="true" t="shared" si="144" ref="A75:A76">A74+1</f>
        <v>3</v>
      </c>
      <c r="B75" s="16" t="s">
        <v>401</v>
      </c>
      <c r="C75" s="16" t="s">
        <v>138</v>
      </c>
      <c r="D75" s="16" t="s">
        <v>40</v>
      </c>
      <c r="E75" s="16">
        <f t="shared" si="138"/>
        <v>1086</v>
      </c>
      <c r="F75" s="16">
        <v>155</v>
      </c>
      <c r="G75" s="16">
        <v>183</v>
      </c>
      <c r="H75" s="16">
        <v>209</v>
      </c>
      <c r="I75" s="16">
        <v>161</v>
      </c>
      <c r="J75" s="16">
        <v>215</v>
      </c>
      <c r="K75" s="16">
        <v>163</v>
      </c>
      <c r="L75" s="2">
        <f t="shared" si="139"/>
        <v>1086</v>
      </c>
      <c r="M75" s="2">
        <f t="shared" si="140"/>
        <v>181</v>
      </c>
      <c r="O75" s="2">
        <f aca="true" t="shared" si="145" ref="O75:O76">O74+1</f>
        <v>3</v>
      </c>
      <c r="P75" s="2"/>
      <c r="Q75" s="2"/>
      <c r="R75" s="2" t="s">
        <v>40</v>
      </c>
      <c r="S75" s="2">
        <f t="shared" si="141"/>
        <v>0</v>
      </c>
      <c r="T75" s="2"/>
      <c r="U75" s="2"/>
      <c r="V75" s="2"/>
      <c r="W75" s="2"/>
      <c r="X75" s="2"/>
      <c r="Y75" s="2"/>
      <c r="Z75" s="2">
        <f t="shared" si="142"/>
        <v>0</v>
      </c>
      <c r="AA75" s="2">
        <f t="shared" si="143"/>
        <v>0</v>
      </c>
    </row>
    <row r="76" spans="1:27" ht="15">
      <c r="A76" s="23">
        <f t="shared" si="144"/>
        <v>4</v>
      </c>
      <c r="B76" s="16" t="s">
        <v>402</v>
      </c>
      <c r="C76" s="16" t="s">
        <v>138</v>
      </c>
      <c r="D76" s="16" t="s">
        <v>40</v>
      </c>
      <c r="E76" s="16">
        <f t="shared" si="138"/>
        <v>336</v>
      </c>
      <c r="F76" s="16">
        <v>180</v>
      </c>
      <c r="G76" s="16">
        <v>156</v>
      </c>
      <c r="H76" s="16"/>
      <c r="I76" s="16"/>
      <c r="J76" s="16"/>
      <c r="K76" s="16"/>
      <c r="L76" s="2">
        <f t="shared" si="139"/>
        <v>336</v>
      </c>
      <c r="M76" s="2">
        <f t="shared" si="140"/>
        <v>56</v>
      </c>
      <c r="O76" s="2">
        <f t="shared" si="145"/>
        <v>4</v>
      </c>
      <c r="P76" s="2"/>
      <c r="Q76" s="2"/>
      <c r="R76" s="2" t="s">
        <v>40</v>
      </c>
      <c r="S76" s="2">
        <f t="shared" si="141"/>
        <v>0</v>
      </c>
      <c r="T76" s="2"/>
      <c r="U76" s="2"/>
      <c r="V76" s="2"/>
      <c r="W76" s="2"/>
      <c r="X76" s="2"/>
      <c r="Y76" s="2"/>
      <c r="Z76" s="2">
        <f t="shared" si="142"/>
        <v>0</v>
      </c>
      <c r="AA76" s="2">
        <f t="shared" si="143"/>
        <v>0</v>
      </c>
    </row>
    <row r="77" spans="1:27" ht="15">
      <c r="A77" s="23">
        <f>A76+1</f>
        <v>5</v>
      </c>
      <c r="B77" s="16" t="s">
        <v>403</v>
      </c>
      <c r="C77" s="16" t="s">
        <v>138</v>
      </c>
      <c r="D77" s="16" t="s">
        <v>40</v>
      </c>
      <c r="E77" s="16">
        <f t="shared" si="138"/>
        <v>564</v>
      </c>
      <c r="F77" s="16"/>
      <c r="G77" s="16">
        <v>158</v>
      </c>
      <c r="H77" s="16"/>
      <c r="I77" s="16"/>
      <c r="J77" s="16">
        <v>208</v>
      </c>
      <c r="K77" s="16">
        <v>198</v>
      </c>
      <c r="L77" s="2">
        <f t="shared" si="139"/>
        <v>564</v>
      </c>
      <c r="M77" s="2">
        <f t="shared" si="140"/>
        <v>94</v>
      </c>
      <c r="O77" s="2">
        <f>O76+1</f>
        <v>5</v>
      </c>
      <c r="P77" s="2"/>
      <c r="Q77" s="2"/>
      <c r="R77" s="2" t="s">
        <v>40</v>
      </c>
      <c r="S77" s="2">
        <f t="shared" si="141"/>
        <v>0</v>
      </c>
      <c r="T77" s="2"/>
      <c r="U77" s="2"/>
      <c r="V77" s="2"/>
      <c r="W77" s="2"/>
      <c r="X77" s="2"/>
      <c r="Y77" s="2"/>
      <c r="Z77" s="2">
        <f t="shared" si="142"/>
        <v>0</v>
      </c>
      <c r="AA77" s="2">
        <f t="shared" si="143"/>
        <v>0</v>
      </c>
    </row>
    <row r="78" spans="1:27" ht="15">
      <c r="A78" s="23">
        <f aca="true" t="shared" si="146" ref="A78:A79">A77+1</f>
        <v>6</v>
      </c>
      <c r="B78" s="16" t="s">
        <v>404</v>
      </c>
      <c r="C78" s="16" t="s">
        <v>138</v>
      </c>
      <c r="D78" s="16" t="s">
        <v>40</v>
      </c>
      <c r="E78" s="16">
        <f t="shared" si="138"/>
        <v>1184</v>
      </c>
      <c r="F78" s="16">
        <v>187</v>
      </c>
      <c r="G78" s="16">
        <v>178</v>
      </c>
      <c r="H78" s="16">
        <v>169</v>
      </c>
      <c r="I78" s="16">
        <v>190</v>
      </c>
      <c r="J78" s="16">
        <v>236</v>
      </c>
      <c r="K78" s="16">
        <v>224</v>
      </c>
      <c r="L78" s="2">
        <f t="shared" si="139"/>
        <v>1184</v>
      </c>
      <c r="M78" s="2">
        <f t="shared" si="140"/>
        <v>197.33333333333334</v>
      </c>
      <c r="O78" s="2">
        <f aca="true" t="shared" si="147" ref="O78:O79">O77+1</f>
        <v>6</v>
      </c>
      <c r="P78" s="2"/>
      <c r="Q78" s="2"/>
      <c r="R78" s="2" t="s">
        <v>40</v>
      </c>
      <c r="S78" s="2">
        <f t="shared" si="141"/>
        <v>0</v>
      </c>
      <c r="T78" s="2"/>
      <c r="U78" s="2"/>
      <c r="V78" s="2"/>
      <c r="W78" s="2"/>
      <c r="X78" s="2"/>
      <c r="Y78" s="2"/>
      <c r="Z78" s="2">
        <f t="shared" si="142"/>
        <v>0</v>
      </c>
      <c r="AA78" s="2">
        <f t="shared" si="143"/>
        <v>0</v>
      </c>
    </row>
    <row r="79" spans="1:27" ht="15">
      <c r="A79" s="2">
        <f t="shared" si="146"/>
        <v>7</v>
      </c>
      <c r="B79" s="16" t="s">
        <v>405</v>
      </c>
      <c r="C79" s="16" t="s">
        <v>138</v>
      </c>
      <c r="D79" s="16" t="s">
        <v>40</v>
      </c>
      <c r="E79" s="16">
        <f t="shared" si="138"/>
        <v>1292</v>
      </c>
      <c r="F79" s="16">
        <v>156</v>
      </c>
      <c r="G79" s="16">
        <v>220</v>
      </c>
      <c r="H79" s="16">
        <v>246</v>
      </c>
      <c r="I79" s="16">
        <v>176</v>
      </c>
      <c r="J79" s="16">
        <v>268</v>
      </c>
      <c r="K79" s="16">
        <v>226</v>
      </c>
      <c r="L79" s="2">
        <f t="shared" si="139"/>
        <v>1292</v>
      </c>
      <c r="M79" s="2">
        <f t="shared" si="140"/>
        <v>215.33333333333334</v>
      </c>
      <c r="O79" s="2">
        <f t="shared" si="147"/>
        <v>7</v>
      </c>
      <c r="P79" s="2"/>
      <c r="Q79" s="2"/>
      <c r="R79" s="2" t="s">
        <v>40</v>
      </c>
      <c r="S79" s="2">
        <f t="shared" si="141"/>
        <v>0</v>
      </c>
      <c r="T79" s="2"/>
      <c r="U79" s="2"/>
      <c r="V79" s="2"/>
      <c r="W79" s="2"/>
      <c r="X79" s="2"/>
      <c r="Y79" s="2"/>
      <c r="Z79" s="2">
        <f t="shared" si="142"/>
        <v>0</v>
      </c>
      <c r="AA79" s="2">
        <f t="shared" si="143"/>
        <v>0</v>
      </c>
    </row>
    <row r="80" spans="1:27" ht="15">
      <c r="A80">
        <v>8</v>
      </c>
      <c r="B80" s="16" t="s">
        <v>406</v>
      </c>
      <c r="C80" s="16" t="s">
        <v>138</v>
      </c>
      <c r="D80" s="37"/>
      <c r="E80" s="37"/>
      <c r="F80" s="16"/>
      <c r="G80" s="16"/>
      <c r="H80" s="16"/>
      <c r="I80" s="16"/>
      <c r="J80" s="16"/>
      <c r="K80" s="16"/>
      <c r="L80" s="2">
        <f t="shared" si="139"/>
        <v>0</v>
      </c>
      <c r="M80" s="2">
        <f t="shared" si="140"/>
        <v>0</v>
      </c>
      <c r="T80" s="28">
        <f>SUM(T73:T79)</f>
        <v>0</v>
      </c>
      <c r="U80" s="28">
        <f aca="true" t="shared" si="148" ref="U80">SUM(U73:U79)</f>
        <v>0</v>
      </c>
      <c r="V80" s="28">
        <f aca="true" t="shared" si="149" ref="V80">SUM(V73:V79)</f>
        <v>0</v>
      </c>
      <c r="W80" s="28">
        <f aca="true" t="shared" si="150" ref="W80">SUM(W73:W79)</f>
        <v>0</v>
      </c>
      <c r="X80" s="28">
        <f aca="true" t="shared" si="151" ref="X80">SUM(X73:X79)</f>
        <v>0</v>
      </c>
      <c r="Y80" s="28">
        <f aca="true" t="shared" si="152" ref="Y80">SUM(Y73:Y79)</f>
        <v>0</v>
      </c>
      <c r="Z80" s="2">
        <f t="shared" si="142"/>
        <v>0</v>
      </c>
      <c r="AA80" s="2">
        <f t="shared" si="143"/>
        <v>0</v>
      </c>
    </row>
    <row r="81" spans="3:27" ht="15">
      <c r="C81" s="2" t="s">
        <v>138</v>
      </c>
      <c r="F81" s="28">
        <f>SUM(F73:F80)</f>
        <v>819</v>
      </c>
      <c r="G81" s="28">
        <f aca="true" t="shared" si="153" ref="G81:K81">SUM(G73:G80)</f>
        <v>895</v>
      </c>
      <c r="H81" s="28">
        <f t="shared" si="153"/>
        <v>993</v>
      </c>
      <c r="I81" s="28">
        <f t="shared" si="153"/>
        <v>908</v>
      </c>
      <c r="J81" s="16">
        <f t="shared" si="153"/>
        <v>1128</v>
      </c>
      <c r="K81" s="28">
        <f t="shared" si="153"/>
        <v>973</v>
      </c>
      <c r="L81" s="2">
        <f aca="true" t="shared" si="154" ref="L81">SUM(F81:K81)</f>
        <v>5716</v>
      </c>
      <c r="M81" s="2">
        <f aca="true" t="shared" si="155" ref="M81">L81/6</f>
        <v>952.6666666666666</v>
      </c>
      <c r="T81" s="28"/>
      <c r="U81" s="28"/>
      <c r="V81" s="28"/>
      <c r="W81" s="28"/>
      <c r="X81" s="28"/>
      <c r="Y81" s="28"/>
      <c r="Z81" s="2"/>
      <c r="AA81" s="2"/>
    </row>
    <row r="83" spans="1:27" ht="15">
      <c r="A83" s="2" t="s">
        <v>4</v>
      </c>
      <c r="B83" s="1" t="s">
        <v>19</v>
      </c>
      <c r="C83" s="2" t="s">
        <v>20</v>
      </c>
      <c r="D83" s="2" t="s">
        <v>21</v>
      </c>
      <c r="E83" s="2" t="s">
        <v>36</v>
      </c>
      <c r="F83" s="2" t="s">
        <v>7</v>
      </c>
      <c r="G83" s="2" t="s">
        <v>8</v>
      </c>
      <c r="H83" s="2" t="s">
        <v>9</v>
      </c>
      <c r="I83" s="2" t="s">
        <v>10</v>
      </c>
      <c r="J83" s="16" t="s">
        <v>11</v>
      </c>
      <c r="K83" s="2" t="s">
        <v>12</v>
      </c>
      <c r="L83" s="2" t="s">
        <v>13</v>
      </c>
      <c r="M83" s="2" t="s">
        <v>14</v>
      </c>
      <c r="O83" s="2" t="s">
        <v>4</v>
      </c>
      <c r="P83" s="1" t="s">
        <v>19</v>
      </c>
      <c r="Q83" s="2" t="s">
        <v>20</v>
      </c>
      <c r="R83" s="2" t="s">
        <v>21</v>
      </c>
      <c r="S83" s="2" t="s">
        <v>36</v>
      </c>
      <c r="T83" s="2" t="s">
        <v>7</v>
      </c>
      <c r="U83" s="2" t="s">
        <v>8</v>
      </c>
      <c r="V83" s="2" t="s">
        <v>9</v>
      </c>
      <c r="W83" s="2" t="s">
        <v>10</v>
      </c>
      <c r="X83" s="2" t="s">
        <v>11</v>
      </c>
      <c r="Y83" s="2" t="s">
        <v>12</v>
      </c>
      <c r="Z83" s="2" t="s">
        <v>13</v>
      </c>
      <c r="AA83" s="2" t="s">
        <v>14</v>
      </c>
    </row>
    <row r="84" spans="1:27" ht="15">
      <c r="A84" s="23">
        <v>1</v>
      </c>
      <c r="B84" s="2" t="s">
        <v>220</v>
      </c>
      <c r="C84" s="2" t="s">
        <v>217</v>
      </c>
      <c r="D84" s="2" t="s">
        <v>40</v>
      </c>
      <c r="E84" s="2">
        <f>L84</f>
        <v>926</v>
      </c>
      <c r="F84" s="2">
        <v>156</v>
      </c>
      <c r="G84" s="2">
        <v>140</v>
      </c>
      <c r="H84" s="2">
        <v>128</v>
      </c>
      <c r="I84" s="2">
        <v>170</v>
      </c>
      <c r="J84" s="16">
        <v>158</v>
      </c>
      <c r="K84" s="2">
        <v>174</v>
      </c>
      <c r="L84" s="2">
        <f>SUM(F84:K84)</f>
        <v>926</v>
      </c>
      <c r="M84" s="2">
        <f>L84/6</f>
        <v>154.33333333333334</v>
      </c>
      <c r="O84" s="2">
        <v>1</v>
      </c>
      <c r="P84" s="2"/>
      <c r="Q84" s="17"/>
      <c r="R84" s="2" t="s">
        <v>40</v>
      </c>
      <c r="S84" s="2">
        <f>Z84</f>
        <v>0</v>
      </c>
      <c r="T84" s="2"/>
      <c r="U84" s="2"/>
      <c r="V84" s="2"/>
      <c r="W84" s="2"/>
      <c r="X84" s="2"/>
      <c r="Y84" s="2"/>
      <c r="Z84" s="2">
        <f>SUM(T84:Y84)</f>
        <v>0</v>
      </c>
      <c r="AA84" s="2">
        <f>Z84/6</f>
        <v>0</v>
      </c>
    </row>
    <row r="85" spans="1:27" ht="15">
      <c r="A85" s="23">
        <f>A84+1</f>
        <v>2</v>
      </c>
      <c r="B85" s="2" t="s">
        <v>218</v>
      </c>
      <c r="C85" s="2" t="s">
        <v>217</v>
      </c>
      <c r="D85" s="2" t="s">
        <v>40</v>
      </c>
      <c r="E85" s="2">
        <f aca="true" t="shared" si="156" ref="E85:E90">L85</f>
        <v>851</v>
      </c>
      <c r="F85" s="2">
        <v>154</v>
      </c>
      <c r="G85" s="2">
        <v>139</v>
      </c>
      <c r="H85" s="2">
        <v>156</v>
      </c>
      <c r="I85" s="2">
        <v>108</v>
      </c>
      <c r="J85" s="16">
        <v>136</v>
      </c>
      <c r="K85" s="2">
        <v>158</v>
      </c>
      <c r="L85" s="2">
        <f aca="true" t="shared" si="157" ref="L85:L91">SUM(F85:K85)</f>
        <v>851</v>
      </c>
      <c r="M85" s="2">
        <f aca="true" t="shared" si="158" ref="M85:M91">L85/6</f>
        <v>141.83333333333334</v>
      </c>
      <c r="O85" s="2">
        <f>O84+1</f>
        <v>2</v>
      </c>
      <c r="P85" s="2"/>
      <c r="Q85" s="2"/>
      <c r="R85" s="2" t="s">
        <v>40</v>
      </c>
      <c r="S85" s="2">
        <f aca="true" t="shared" si="159" ref="S85:S90">Z85</f>
        <v>0</v>
      </c>
      <c r="T85" s="2"/>
      <c r="U85" s="2"/>
      <c r="V85" s="2"/>
      <c r="W85" s="2"/>
      <c r="X85" s="2"/>
      <c r="Y85" s="2"/>
      <c r="Z85" s="2">
        <f aca="true" t="shared" si="160" ref="Z85:Z91">SUM(T85:Y85)</f>
        <v>0</v>
      </c>
      <c r="AA85" s="2">
        <f aca="true" t="shared" si="161" ref="AA85:AA91">Z85/6</f>
        <v>0</v>
      </c>
    </row>
    <row r="86" spans="1:27" ht="15">
      <c r="A86" s="23">
        <f aca="true" t="shared" si="162" ref="A86:A87">A85+1</f>
        <v>3</v>
      </c>
      <c r="B86" s="2" t="s">
        <v>219</v>
      </c>
      <c r="C86" s="2" t="s">
        <v>217</v>
      </c>
      <c r="D86" s="2" t="s">
        <v>40</v>
      </c>
      <c r="E86" s="2">
        <f t="shared" si="156"/>
        <v>889</v>
      </c>
      <c r="F86" s="2">
        <v>132</v>
      </c>
      <c r="G86" s="2">
        <v>116</v>
      </c>
      <c r="H86" s="2">
        <v>137</v>
      </c>
      <c r="I86" s="2">
        <v>178</v>
      </c>
      <c r="J86" s="16">
        <v>160</v>
      </c>
      <c r="K86" s="2">
        <v>166</v>
      </c>
      <c r="L86" s="2">
        <f t="shared" si="157"/>
        <v>889</v>
      </c>
      <c r="M86" s="2">
        <f t="shared" si="158"/>
        <v>148.16666666666666</v>
      </c>
      <c r="O86" s="2">
        <f aca="true" t="shared" si="163" ref="O86:O87">O85+1</f>
        <v>3</v>
      </c>
      <c r="P86" s="2"/>
      <c r="Q86" s="2"/>
      <c r="R86" s="2" t="s">
        <v>40</v>
      </c>
      <c r="S86" s="2">
        <f t="shared" si="159"/>
        <v>0</v>
      </c>
      <c r="T86" s="2"/>
      <c r="U86" s="2"/>
      <c r="V86" s="2"/>
      <c r="W86" s="2"/>
      <c r="X86" s="2"/>
      <c r="Y86" s="2"/>
      <c r="Z86" s="2">
        <f t="shared" si="160"/>
        <v>0</v>
      </c>
      <c r="AA86" s="2">
        <f t="shared" si="161"/>
        <v>0</v>
      </c>
    </row>
    <row r="87" spans="1:27" ht="15">
      <c r="A87" s="23">
        <f t="shared" si="162"/>
        <v>4</v>
      </c>
      <c r="B87" s="2" t="s">
        <v>221</v>
      </c>
      <c r="C87" s="2" t="s">
        <v>217</v>
      </c>
      <c r="D87" s="2" t="s">
        <v>40</v>
      </c>
      <c r="E87" s="2">
        <f t="shared" si="156"/>
        <v>910</v>
      </c>
      <c r="F87" s="2">
        <v>103</v>
      </c>
      <c r="G87" s="2">
        <v>148</v>
      </c>
      <c r="H87" s="2">
        <v>175</v>
      </c>
      <c r="I87" s="2">
        <v>157</v>
      </c>
      <c r="J87" s="16">
        <v>158</v>
      </c>
      <c r="K87" s="2">
        <v>169</v>
      </c>
      <c r="L87" s="2">
        <f t="shared" si="157"/>
        <v>910</v>
      </c>
      <c r="M87" s="2">
        <f t="shared" si="158"/>
        <v>151.66666666666666</v>
      </c>
      <c r="O87" s="2">
        <f t="shared" si="163"/>
        <v>4</v>
      </c>
      <c r="P87" s="2"/>
      <c r="Q87" s="2"/>
      <c r="R87" s="2" t="s">
        <v>40</v>
      </c>
      <c r="S87" s="2">
        <f t="shared" si="159"/>
        <v>0</v>
      </c>
      <c r="T87" s="2"/>
      <c r="U87" s="2"/>
      <c r="V87" s="2"/>
      <c r="W87" s="2"/>
      <c r="X87" s="2"/>
      <c r="Y87" s="2"/>
      <c r="Z87" s="2">
        <f t="shared" si="160"/>
        <v>0</v>
      </c>
      <c r="AA87" s="2">
        <f t="shared" si="161"/>
        <v>0</v>
      </c>
    </row>
    <row r="88" spans="1:27" ht="15">
      <c r="A88" s="23">
        <f>A87+1</f>
        <v>5</v>
      </c>
      <c r="B88" s="2" t="s">
        <v>222</v>
      </c>
      <c r="C88" s="2" t="s">
        <v>217</v>
      </c>
      <c r="D88" s="2" t="s">
        <v>40</v>
      </c>
      <c r="E88" s="2">
        <f t="shared" si="156"/>
        <v>1114</v>
      </c>
      <c r="F88" s="2">
        <v>152</v>
      </c>
      <c r="G88" s="2">
        <v>204</v>
      </c>
      <c r="H88" s="2">
        <v>197</v>
      </c>
      <c r="I88" s="2">
        <v>181</v>
      </c>
      <c r="J88" s="16">
        <v>183</v>
      </c>
      <c r="K88" s="2">
        <v>197</v>
      </c>
      <c r="L88" s="2">
        <f t="shared" si="157"/>
        <v>1114</v>
      </c>
      <c r="M88" s="2">
        <f t="shared" si="158"/>
        <v>185.66666666666666</v>
      </c>
      <c r="O88" s="2">
        <f>O87+1</f>
        <v>5</v>
      </c>
      <c r="P88" s="2"/>
      <c r="Q88" s="2"/>
      <c r="R88" s="2" t="s">
        <v>40</v>
      </c>
      <c r="S88" s="2">
        <f t="shared" si="159"/>
        <v>0</v>
      </c>
      <c r="T88" s="2"/>
      <c r="U88" s="2"/>
      <c r="V88" s="2"/>
      <c r="W88" s="2"/>
      <c r="X88" s="2"/>
      <c r="Y88" s="2"/>
      <c r="Z88" s="2">
        <f t="shared" si="160"/>
        <v>0</v>
      </c>
      <c r="AA88" s="2">
        <f t="shared" si="161"/>
        <v>0</v>
      </c>
    </row>
    <row r="89" spans="1:27" ht="15">
      <c r="A89" s="23">
        <f aca="true" t="shared" si="164" ref="A89:A90">A88+1</f>
        <v>6</v>
      </c>
      <c r="B89" s="2"/>
      <c r="C89" s="2" t="s">
        <v>217</v>
      </c>
      <c r="D89" s="2" t="s">
        <v>40</v>
      </c>
      <c r="E89" s="2">
        <f t="shared" si="156"/>
        <v>0</v>
      </c>
      <c r="F89" s="2"/>
      <c r="G89" s="2"/>
      <c r="H89" s="2"/>
      <c r="I89" s="2"/>
      <c r="J89" s="16"/>
      <c r="K89" s="2"/>
      <c r="L89" s="2">
        <f t="shared" si="157"/>
        <v>0</v>
      </c>
      <c r="M89" s="2">
        <f t="shared" si="158"/>
        <v>0</v>
      </c>
      <c r="O89" s="2">
        <f aca="true" t="shared" si="165" ref="O89:O90">O88+1</f>
        <v>6</v>
      </c>
      <c r="P89" s="2"/>
      <c r="Q89" s="2"/>
      <c r="R89" s="2" t="s">
        <v>40</v>
      </c>
      <c r="S89" s="2">
        <f t="shared" si="159"/>
        <v>0</v>
      </c>
      <c r="T89" s="2"/>
      <c r="U89" s="2"/>
      <c r="V89" s="2"/>
      <c r="W89" s="2"/>
      <c r="X89" s="2"/>
      <c r="Y89" s="2"/>
      <c r="Z89" s="2">
        <f t="shared" si="160"/>
        <v>0</v>
      </c>
      <c r="AA89" s="2">
        <f t="shared" si="161"/>
        <v>0</v>
      </c>
    </row>
    <row r="90" spans="1:27" ht="15">
      <c r="A90" s="2">
        <f t="shared" si="164"/>
        <v>7</v>
      </c>
      <c r="B90" s="2"/>
      <c r="C90" s="2"/>
      <c r="D90" s="2" t="s">
        <v>40</v>
      </c>
      <c r="E90" s="2">
        <f t="shared" si="156"/>
        <v>0</v>
      </c>
      <c r="F90" s="2"/>
      <c r="G90" s="2"/>
      <c r="H90" s="2"/>
      <c r="I90" s="2"/>
      <c r="J90" s="16"/>
      <c r="K90" s="2"/>
      <c r="L90" s="2">
        <f t="shared" si="157"/>
        <v>0</v>
      </c>
      <c r="M90" s="2">
        <f t="shared" si="158"/>
        <v>0</v>
      </c>
      <c r="O90" s="2">
        <f t="shared" si="165"/>
        <v>7</v>
      </c>
      <c r="P90" s="2"/>
      <c r="Q90" s="2"/>
      <c r="R90" s="2" t="s">
        <v>40</v>
      </c>
      <c r="S90" s="2">
        <f t="shared" si="159"/>
        <v>0</v>
      </c>
      <c r="T90" s="2"/>
      <c r="U90" s="2"/>
      <c r="V90" s="2"/>
      <c r="W90" s="2"/>
      <c r="X90" s="2"/>
      <c r="Y90" s="2"/>
      <c r="Z90" s="2">
        <f t="shared" si="160"/>
        <v>0</v>
      </c>
      <c r="AA90" s="2">
        <f t="shared" si="161"/>
        <v>0</v>
      </c>
    </row>
    <row r="91" spans="2:27" ht="15">
      <c r="B91" s="2"/>
      <c r="C91" s="2" t="s">
        <v>217</v>
      </c>
      <c r="F91" s="28">
        <f>SUM(F84:F90)</f>
        <v>697</v>
      </c>
      <c r="G91" s="28">
        <f aca="true" t="shared" si="166" ref="G91">SUM(G84:G90)</f>
        <v>747</v>
      </c>
      <c r="H91" s="28">
        <f aca="true" t="shared" si="167" ref="H91">SUM(H84:H90)</f>
        <v>793</v>
      </c>
      <c r="I91" s="28">
        <f aca="true" t="shared" si="168" ref="I91">SUM(I84:I90)</f>
        <v>794</v>
      </c>
      <c r="J91" s="16">
        <f aca="true" t="shared" si="169" ref="J91">SUM(J84:J90)</f>
        <v>795</v>
      </c>
      <c r="K91" s="28">
        <f aca="true" t="shared" si="170" ref="K91">SUM(K84:K90)</f>
        <v>864</v>
      </c>
      <c r="L91" s="2">
        <f t="shared" si="157"/>
        <v>4690</v>
      </c>
      <c r="M91" s="2">
        <f t="shared" si="158"/>
        <v>781.6666666666666</v>
      </c>
      <c r="T91" s="28">
        <f>SUM(T84:T90)</f>
        <v>0</v>
      </c>
      <c r="U91" s="28">
        <f aca="true" t="shared" si="171" ref="U91">SUM(U84:U90)</f>
        <v>0</v>
      </c>
      <c r="V91" s="28">
        <f aca="true" t="shared" si="172" ref="V91">SUM(V84:V90)</f>
        <v>0</v>
      </c>
      <c r="W91" s="28">
        <f aca="true" t="shared" si="173" ref="W91">SUM(W84:W90)</f>
        <v>0</v>
      </c>
      <c r="X91" s="28">
        <f aca="true" t="shared" si="174" ref="X91">SUM(X84:X90)</f>
        <v>0</v>
      </c>
      <c r="Y91" s="28">
        <f aca="true" t="shared" si="175" ref="Y91">SUM(Y84:Y90)</f>
        <v>0</v>
      </c>
      <c r="Z91" s="2">
        <f t="shared" si="160"/>
        <v>0</v>
      </c>
      <c r="AA91" s="2">
        <f t="shared" si="161"/>
        <v>0</v>
      </c>
    </row>
    <row r="93" spans="1:27" ht="15">
      <c r="A93" s="2" t="s">
        <v>4</v>
      </c>
      <c r="B93" s="1" t="s">
        <v>19</v>
      </c>
      <c r="C93" s="2" t="s">
        <v>20</v>
      </c>
      <c r="D93" s="2" t="s">
        <v>21</v>
      </c>
      <c r="E93" s="2" t="s">
        <v>36</v>
      </c>
      <c r="F93" s="2" t="s">
        <v>7</v>
      </c>
      <c r="G93" s="2" t="s">
        <v>8</v>
      </c>
      <c r="H93" s="2" t="s">
        <v>9</v>
      </c>
      <c r="I93" s="2" t="s">
        <v>10</v>
      </c>
      <c r="J93" s="16" t="s">
        <v>11</v>
      </c>
      <c r="K93" s="2" t="s">
        <v>12</v>
      </c>
      <c r="L93" s="2" t="s">
        <v>13</v>
      </c>
      <c r="M93" s="2" t="s">
        <v>14</v>
      </c>
      <c r="O93" s="2" t="s">
        <v>4</v>
      </c>
      <c r="P93" s="1" t="s">
        <v>19</v>
      </c>
      <c r="Q93" s="2" t="s">
        <v>20</v>
      </c>
      <c r="R93" s="2" t="s">
        <v>21</v>
      </c>
      <c r="S93" s="2" t="s">
        <v>36</v>
      </c>
      <c r="T93" s="2" t="s">
        <v>7</v>
      </c>
      <c r="U93" s="2" t="s">
        <v>8</v>
      </c>
      <c r="V93" s="2" t="s">
        <v>9</v>
      </c>
      <c r="W93" s="2" t="s">
        <v>10</v>
      </c>
      <c r="X93" s="2" t="s">
        <v>11</v>
      </c>
      <c r="Y93" s="2" t="s">
        <v>12</v>
      </c>
      <c r="Z93" s="2" t="s">
        <v>13</v>
      </c>
      <c r="AA93" s="2" t="s">
        <v>14</v>
      </c>
    </row>
    <row r="94" spans="1:27" ht="15">
      <c r="A94" s="23">
        <v>1</v>
      </c>
      <c r="B94" s="2" t="s">
        <v>267</v>
      </c>
      <c r="C94" s="2" t="s">
        <v>139</v>
      </c>
      <c r="D94" s="2" t="s">
        <v>40</v>
      </c>
      <c r="E94" s="2">
        <f>L94</f>
        <v>1054</v>
      </c>
      <c r="F94" s="2">
        <v>207</v>
      </c>
      <c r="G94" s="2">
        <v>232</v>
      </c>
      <c r="H94" s="2">
        <v>238</v>
      </c>
      <c r="I94" s="2">
        <v>226</v>
      </c>
      <c r="J94" s="16">
        <v>151</v>
      </c>
      <c r="K94" s="2"/>
      <c r="L94" s="2">
        <f>SUM(F94:K94)</f>
        <v>1054</v>
      </c>
      <c r="M94" s="2">
        <f>L94/6</f>
        <v>175.66666666666666</v>
      </c>
      <c r="O94" s="2">
        <v>1</v>
      </c>
      <c r="P94" s="2"/>
      <c r="Q94" s="2"/>
      <c r="R94" s="2" t="s">
        <v>40</v>
      </c>
      <c r="S94" s="2">
        <f>Z94</f>
        <v>0</v>
      </c>
      <c r="T94" s="2"/>
      <c r="U94" s="2"/>
      <c r="V94" s="2"/>
      <c r="W94" s="2"/>
      <c r="X94" s="2"/>
      <c r="Y94" s="2"/>
      <c r="Z94" s="2">
        <f>SUM(T94:Y94)</f>
        <v>0</v>
      </c>
      <c r="AA94" s="2">
        <f>Z94/6</f>
        <v>0</v>
      </c>
    </row>
    <row r="95" spans="1:27" ht="15">
      <c r="A95" s="23">
        <f>A94+1</f>
        <v>2</v>
      </c>
      <c r="B95" s="2" t="s">
        <v>265</v>
      </c>
      <c r="C95" s="2" t="s">
        <v>139</v>
      </c>
      <c r="D95" s="2" t="s">
        <v>40</v>
      </c>
      <c r="E95" s="2">
        <f aca="true" t="shared" si="176" ref="E95:E100">L95</f>
        <v>1163</v>
      </c>
      <c r="F95" s="2">
        <v>183</v>
      </c>
      <c r="G95" s="2">
        <v>197</v>
      </c>
      <c r="H95" s="2">
        <v>189</v>
      </c>
      <c r="I95" s="2">
        <v>188</v>
      </c>
      <c r="J95" s="16">
        <v>212</v>
      </c>
      <c r="K95" s="2">
        <v>194</v>
      </c>
      <c r="L95" s="2">
        <f aca="true" t="shared" si="177" ref="L95:L101">SUM(F95:K95)</f>
        <v>1163</v>
      </c>
      <c r="M95" s="2">
        <f aca="true" t="shared" si="178" ref="M95:M101">L95/6</f>
        <v>193.83333333333334</v>
      </c>
      <c r="O95" s="2">
        <f>O94+1</f>
        <v>2</v>
      </c>
      <c r="P95" s="2"/>
      <c r="Q95" s="2"/>
      <c r="R95" s="2" t="s">
        <v>40</v>
      </c>
      <c r="S95" s="2">
        <f aca="true" t="shared" si="179" ref="S95:S100">Z95</f>
        <v>0</v>
      </c>
      <c r="T95" s="2"/>
      <c r="U95" s="2"/>
      <c r="V95" s="2"/>
      <c r="W95" s="2"/>
      <c r="X95" s="2"/>
      <c r="Y95" s="2"/>
      <c r="Z95" s="2">
        <f aca="true" t="shared" si="180" ref="Z95:Z101">SUM(T95:Y95)</f>
        <v>0</v>
      </c>
      <c r="AA95" s="2">
        <f aca="true" t="shared" si="181" ref="AA95:AA101">Z95/6</f>
        <v>0</v>
      </c>
    </row>
    <row r="96" spans="1:27" ht="15">
      <c r="A96" s="23">
        <f aca="true" t="shared" si="182" ref="A96:A97">A95+1</f>
        <v>3</v>
      </c>
      <c r="B96" s="2" t="s">
        <v>427</v>
      </c>
      <c r="C96" s="2" t="s">
        <v>139</v>
      </c>
      <c r="D96" s="2" t="s">
        <v>40</v>
      </c>
      <c r="E96" s="2">
        <f t="shared" si="176"/>
        <v>1088</v>
      </c>
      <c r="F96" s="2">
        <v>149</v>
      </c>
      <c r="G96" s="2">
        <v>232</v>
      </c>
      <c r="H96" s="2">
        <v>179</v>
      </c>
      <c r="I96" s="2">
        <v>166</v>
      </c>
      <c r="J96" s="16">
        <v>178</v>
      </c>
      <c r="K96" s="2">
        <v>184</v>
      </c>
      <c r="L96" s="2">
        <f t="shared" si="177"/>
        <v>1088</v>
      </c>
      <c r="M96" s="2">
        <f t="shared" si="178"/>
        <v>181.33333333333334</v>
      </c>
      <c r="O96" s="2">
        <f aca="true" t="shared" si="183" ref="O96:O97">O95+1</f>
        <v>3</v>
      </c>
      <c r="P96" s="2"/>
      <c r="Q96" s="2"/>
      <c r="R96" s="2" t="s">
        <v>40</v>
      </c>
      <c r="S96" s="2">
        <f t="shared" si="179"/>
        <v>0</v>
      </c>
      <c r="T96" s="2"/>
      <c r="U96" s="2"/>
      <c r="V96" s="2"/>
      <c r="W96" s="2"/>
      <c r="X96" s="2"/>
      <c r="Y96" s="2"/>
      <c r="Z96" s="2">
        <f t="shared" si="180"/>
        <v>0</v>
      </c>
      <c r="AA96" s="2">
        <f t="shared" si="181"/>
        <v>0</v>
      </c>
    </row>
    <row r="97" spans="1:27" ht="15">
      <c r="A97" s="23">
        <f t="shared" si="182"/>
        <v>4</v>
      </c>
      <c r="B97" s="2" t="s">
        <v>266</v>
      </c>
      <c r="C97" s="2" t="s">
        <v>139</v>
      </c>
      <c r="D97" s="2" t="s">
        <v>40</v>
      </c>
      <c r="E97" s="2">
        <f t="shared" si="176"/>
        <v>759</v>
      </c>
      <c r="F97" s="2">
        <v>205</v>
      </c>
      <c r="G97" s="2">
        <v>181</v>
      </c>
      <c r="H97" s="2">
        <v>164</v>
      </c>
      <c r="I97" s="2"/>
      <c r="J97" s="16"/>
      <c r="K97" s="2">
        <v>209</v>
      </c>
      <c r="L97" s="2">
        <f t="shared" si="177"/>
        <v>759</v>
      </c>
      <c r="M97" s="2">
        <f t="shared" si="178"/>
        <v>126.5</v>
      </c>
      <c r="O97" s="2">
        <f t="shared" si="183"/>
        <v>4</v>
      </c>
      <c r="P97" s="2"/>
      <c r="Q97" s="2"/>
      <c r="R97" s="2" t="s">
        <v>40</v>
      </c>
      <c r="S97" s="2">
        <f t="shared" si="179"/>
        <v>0</v>
      </c>
      <c r="T97" s="2"/>
      <c r="U97" s="2"/>
      <c r="V97" s="2"/>
      <c r="W97" s="2"/>
      <c r="X97" s="2"/>
      <c r="Y97" s="2"/>
      <c r="Z97" s="2">
        <f t="shared" si="180"/>
        <v>0</v>
      </c>
      <c r="AA97" s="2">
        <f t="shared" si="181"/>
        <v>0</v>
      </c>
    </row>
    <row r="98" spans="1:27" ht="15">
      <c r="A98" s="23">
        <f>A97+1</f>
        <v>5</v>
      </c>
      <c r="B98" s="2" t="s">
        <v>268</v>
      </c>
      <c r="C98" s="2" t="s">
        <v>139</v>
      </c>
      <c r="D98" s="2" t="s">
        <v>40</v>
      </c>
      <c r="E98" s="2">
        <f t="shared" si="176"/>
        <v>1211</v>
      </c>
      <c r="F98" s="2">
        <v>183</v>
      </c>
      <c r="G98" s="2">
        <v>215</v>
      </c>
      <c r="H98" s="2">
        <v>232</v>
      </c>
      <c r="I98" s="2">
        <v>201</v>
      </c>
      <c r="J98" s="16">
        <v>171</v>
      </c>
      <c r="K98" s="2">
        <v>209</v>
      </c>
      <c r="L98" s="2">
        <f t="shared" si="177"/>
        <v>1211</v>
      </c>
      <c r="M98" s="2">
        <f t="shared" si="178"/>
        <v>201.83333333333334</v>
      </c>
      <c r="O98" s="2">
        <f>O97+1</f>
        <v>5</v>
      </c>
      <c r="P98" s="2"/>
      <c r="Q98" s="2"/>
      <c r="R98" s="2" t="s">
        <v>40</v>
      </c>
      <c r="S98" s="2">
        <f t="shared" si="179"/>
        <v>0</v>
      </c>
      <c r="T98" s="2"/>
      <c r="U98" s="2"/>
      <c r="V98" s="2"/>
      <c r="W98" s="2"/>
      <c r="X98" s="2"/>
      <c r="Y98" s="2"/>
      <c r="Z98" s="2">
        <f t="shared" si="180"/>
        <v>0</v>
      </c>
      <c r="AA98" s="2">
        <f t="shared" si="181"/>
        <v>0</v>
      </c>
    </row>
    <row r="99" spans="1:27" ht="15">
      <c r="A99" s="23">
        <f aca="true" t="shared" si="184" ref="A99:A100">A98+1</f>
        <v>6</v>
      </c>
      <c r="B99" s="2" t="s">
        <v>269</v>
      </c>
      <c r="C99" s="2" t="s">
        <v>139</v>
      </c>
      <c r="D99" s="2" t="s">
        <v>40</v>
      </c>
      <c r="E99" s="2">
        <f t="shared" si="176"/>
        <v>161</v>
      </c>
      <c r="F99" s="2"/>
      <c r="G99" s="2"/>
      <c r="H99" s="2"/>
      <c r="I99" s="2"/>
      <c r="J99" s="16">
        <v>161</v>
      </c>
      <c r="K99" s="2"/>
      <c r="L99" s="2">
        <f t="shared" si="177"/>
        <v>161</v>
      </c>
      <c r="M99" s="2">
        <f t="shared" si="178"/>
        <v>26.833333333333332</v>
      </c>
      <c r="O99" s="2">
        <f aca="true" t="shared" si="185" ref="O99:O100">O98+1</f>
        <v>6</v>
      </c>
      <c r="P99" s="2"/>
      <c r="Q99" s="2"/>
      <c r="R99" s="2" t="s">
        <v>40</v>
      </c>
      <c r="S99" s="2">
        <f t="shared" si="179"/>
        <v>0</v>
      </c>
      <c r="T99" s="2"/>
      <c r="U99" s="2"/>
      <c r="V99" s="2"/>
      <c r="W99" s="2"/>
      <c r="X99" s="2"/>
      <c r="Y99" s="2"/>
      <c r="Z99" s="2">
        <f t="shared" si="180"/>
        <v>0</v>
      </c>
      <c r="AA99" s="2">
        <f t="shared" si="181"/>
        <v>0</v>
      </c>
    </row>
    <row r="100" spans="1:27" ht="15">
      <c r="A100" s="2">
        <f t="shared" si="184"/>
        <v>7</v>
      </c>
      <c r="B100" s="2" t="s">
        <v>270</v>
      </c>
      <c r="C100" s="2" t="s">
        <v>139</v>
      </c>
      <c r="D100" s="2" t="s">
        <v>40</v>
      </c>
      <c r="E100" s="2">
        <f t="shared" si="176"/>
        <v>336</v>
      </c>
      <c r="F100" s="2"/>
      <c r="G100" s="2"/>
      <c r="H100" s="2"/>
      <c r="I100" s="2">
        <v>146</v>
      </c>
      <c r="J100" s="16"/>
      <c r="K100" s="2">
        <v>190</v>
      </c>
      <c r="L100" s="2">
        <f t="shared" si="177"/>
        <v>336</v>
      </c>
      <c r="M100" s="2">
        <f t="shared" si="178"/>
        <v>56</v>
      </c>
      <c r="O100" s="2">
        <f t="shared" si="185"/>
        <v>7</v>
      </c>
      <c r="P100" s="2"/>
      <c r="Q100" s="2"/>
      <c r="R100" s="2" t="s">
        <v>40</v>
      </c>
      <c r="S100" s="2">
        <f t="shared" si="179"/>
        <v>0</v>
      </c>
      <c r="T100" s="2"/>
      <c r="U100" s="2"/>
      <c r="V100" s="2"/>
      <c r="W100" s="2"/>
      <c r="X100" s="2"/>
      <c r="Y100" s="2"/>
      <c r="Z100" s="2">
        <f t="shared" si="180"/>
        <v>0</v>
      </c>
      <c r="AA100" s="2">
        <f t="shared" si="181"/>
        <v>0</v>
      </c>
    </row>
    <row r="101" spans="2:27" ht="15">
      <c r="B101" s="2"/>
      <c r="C101" s="2" t="s">
        <v>139</v>
      </c>
      <c r="F101" s="28">
        <f>SUM(F94:F100)</f>
        <v>927</v>
      </c>
      <c r="G101" s="28">
        <f aca="true" t="shared" si="186" ref="G101">SUM(G94:G100)</f>
        <v>1057</v>
      </c>
      <c r="H101" s="28">
        <f aca="true" t="shared" si="187" ref="H101">SUM(H94:H100)</f>
        <v>1002</v>
      </c>
      <c r="I101" s="28">
        <f aca="true" t="shared" si="188" ref="I101">SUM(I94:I100)</f>
        <v>927</v>
      </c>
      <c r="J101" s="16">
        <f aca="true" t="shared" si="189" ref="J101">SUM(J94:J100)</f>
        <v>873</v>
      </c>
      <c r="K101" s="28">
        <f aca="true" t="shared" si="190" ref="K101">SUM(K94:K100)</f>
        <v>986</v>
      </c>
      <c r="L101" s="2">
        <f t="shared" si="177"/>
        <v>5772</v>
      </c>
      <c r="M101" s="2">
        <f t="shared" si="178"/>
        <v>962</v>
      </c>
      <c r="T101" s="28">
        <f>SUM(T94:T100)</f>
        <v>0</v>
      </c>
      <c r="U101" s="28">
        <f aca="true" t="shared" si="191" ref="U101">SUM(U94:U100)</f>
        <v>0</v>
      </c>
      <c r="V101" s="28">
        <f aca="true" t="shared" si="192" ref="V101">SUM(V94:V100)</f>
        <v>0</v>
      </c>
      <c r="W101" s="28">
        <f aca="true" t="shared" si="193" ref="W101">SUM(W94:W100)</f>
        <v>0</v>
      </c>
      <c r="X101" s="28">
        <f aca="true" t="shared" si="194" ref="X101">SUM(X94:X100)</f>
        <v>0</v>
      </c>
      <c r="Y101" s="28">
        <f aca="true" t="shared" si="195" ref="Y101">SUM(Y94:Y100)</f>
        <v>0</v>
      </c>
      <c r="Z101" s="2">
        <f t="shared" si="180"/>
        <v>0</v>
      </c>
      <c r="AA101" s="2">
        <f t="shared" si="181"/>
        <v>0</v>
      </c>
    </row>
    <row r="102" ht="15">
      <c r="B102" s="2"/>
    </row>
    <row r="103" spans="1:27" ht="15">
      <c r="A103" s="2" t="s">
        <v>4</v>
      </c>
      <c r="B103" s="1" t="s">
        <v>19</v>
      </c>
      <c r="C103" s="2" t="s">
        <v>20</v>
      </c>
      <c r="D103" s="2" t="s">
        <v>21</v>
      </c>
      <c r="E103" s="2" t="s">
        <v>36</v>
      </c>
      <c r="F103" s="2" t="s">
        <v>7</v>
      </c>
      <c r="G103" s="2" t="s">
        <v>8</v>
      </c>
      <c r="H103" s="2" t="s">
        <v>9</v>
      </c>
      <c r="I103" s="2" t="s">
        <v>10</v>
      </c>
      <c r="J103" s="16" t="s">
        <v>11</v>
      </c>
      <c r="K103" s="2" t="s">
        <v>12</v>
      </c>
      <c r="L103" s="2" t="s">
        <v>13</v>
      </c>
      <c r="M103" s="2" t="s">
        <v>14</v>
      </c>
      <c r="O103" s="2" t="s">
        <v>4</v>
      </c>
      <c r="P103" s="1" t="s">
        <v>19</v>
      </c>
      <c r="Q103" s="2" t="s">
        <v>20</v>
      </c>
      <c r="R103" s="2" t="s">
        <v>21</v>
      </c>
      <c r="S103" s="2" t="s">
        <v>36</v>
      </c>
      <c r="T103" s="2" t="s">
        <v>7</v>
      </c>
      <c r="U103" s="2" t="s">
        <v>8</v>
      </c>
      <c r="V103" s="2" t="s">
        <v>9</v>
      </c>
      <c r="W103" s="2" t="s">
        <v>10</v>
      </c>
      <c r="X103" s="2" t="s">
        <v>11</v>
      </c>
      <c r="Y103" s="2" t="s">
        <v>12</v>
      </c>
      <c r="Z103" s="2" t="s">
        <v>13</v>
      </c>
      <c r="AA103" s="2" t="s">
        <v>14</v>
      </c>
    </row>
    <row r="104" spans="1:27" ht="15">
      <c r="A104" s="23">
        <v>1</v>
      </c>
      <c r="B104" s="2" t="s">
        <v>306</v>
      </c>
      <c r="C104" s="15" t="s">
        <v>250</v>
      </c>
      <c r="D104" s="2" t="s">
        <v>40</v>
      </c>
      <c r="E104" s="2">
        <f>L104</f>
        <v>1205</v>
      </c>
      <c r="F104" s="2">
        <v>201</v>
      </c>
      <c r="G104" s="2">
        <v>221</v>
      </c>
      <c r="H104" s="2">
        <v>164</v>
      </c>
      <c r="I104" s="2">
        <v>170</v>
      </c>
      <c r="J104" s="16">
        <v>204</v>
      </c>
      <c r="K104" s="2">
        <v>245</v>
      </c>
      <c r="L104" s="2">
        <f>SUM(F104:K104)</f>
        <v>1205</v>
      </c>
      <c r="M104" s="2">
        <f>L104/6</f>
        <v>200.83333333333334</v>
      </c>
      <c r="O104" s="2">
        <v>1</v>
      </c>
      <c r="P104" s="2"/>
      <c r="Q104" s="2"/>
      <c r="R104" s="2" t="s">
        <v>40</v>
      </c>
      <c r="S104" s="2">
        <f>Z104</f>
        <v>0</v>
      </c>
      <c r="T104" s="2"/>
      <c r="U104" s="2"/>
      <c r="V104" s="2"/>
      <c r="W104" s="2"/>
      <c r="X104" s="2"/>
      <c r="Y104" s="2"/>
      <c r="Z104" s="2">
        <f>SUM(T104:Y104)</f>
        <v>0</v>
      </c>
      <c r="AA104" s="2">
        <f>Z104/6</f>
        <v>0</v>
      </c>
    </row>
    <row r="105" spans="1:27" ht="15">
      <c r="A105" s="23">
        <f>A104+1</f>
        <v>2</v>
      </c>
      <c r="B105" s="2" t="s">
        <v>307</v>
      </c>
      <c r="C105" s="15" t="s">
        <v>250</v>
      </c>
      <c r="D105" s="2" t="s">
        <v>40</v>
      </c>
      <c r="E105" s="2">
        <f aca="true" t="shared" si="196" ref="E105:E110">L105</f>
        <v>146</v>
      </c>
      <c r="F105" s="2"/>
      <c r="G105" s="2">
        <v>146</v>
      </c>
      <c r="H105" s="2"/>
      <c r="I105" s="2"/>
      <c r="J105" s="16"/>
      <c r="K105" s="2"/>
      <c r="L105" s="2">
        <f aca="true" t="shared" si="197" ref="L105:L111">SUM(F105:K105)</f>
        <v>146</v>
      </c>
      <c r="M105" s="2">
        <f aca="true" t="shared" si="198" ref="M105:M111">L105/6</f>
        <v>24.333333333333332</v>
      </c>
      <c r="O105" s="2">
        <f>O104+1</f>
        <v>2</v>
      </c>
      <c r="P105" s="2"/>
      <c r="Q105" s="2"/>
      <c r="R105" s="2" t="s">
        <v>40</v>
      </c>
      <c r="S105" s="2">
        <f aca="true" t="shared" si="199" ref="S105:S110">Z105</f>
        <v>0</v>
      </c>
      <c r="T105" s="2"/>
      <c r="U105" s="2"/>
      <c r="V105" s="2"/>
      <c r="W105" s="2"/>
      <c r="X105" s="2"/>
      <c r="Y105" s="2"/>
      <c r="Z105" s="2">
        <f aca="true" t="shared" si="200" ref="Z105:Z111">SUM(T105:Y105)</f>
        <v>0</v>
      </c>
      <c r="AA105" s="2">
        <f aca="true" t="shared" si="201" ref="AA105:AA111">Z105/6</f>
        <v>0</v>
      </c>
    </row>
    <row r="106" spans="1:27" ht="15">
      <c r="A106" s="23">
        <f aca="true" t="shared" si="202" ref="A106:A107">A105+1</f>
        <v>3</v>
      </c>
      <c r="B106" s="2" t="s">
        <v>308</v>
      </c>
      <c r="C106" s="15" t="s">
        <v>250</v>
      </c>
      <c r="D106" s="2" t="s">
        <v>40</v>
      </c>
      <c r="E106" s="2">
        <f t="shared" si="196"/>
        <v>737</v>
      </c>
      <c r="F106" s="2"/>
      <c r="G106" s="2"/>
      <c r="H106" s="2">
        <v>160</v>
      </c>
      <c r="I106" s="2">
        <v>196</v>
      </c>
      <c r="J106" s="16">
        <v>199</v>
      </c>
      <c r="K106" s="2">
        <v>182</v>
      </c>
      <c r="L106" s="2">
        <f t="shared" si="197"/>
        <v>737</v>
      </c>
      <c r="M106" s="2">
        <f t="shared" si="198"/>
        <v>122.83333333333333</v>
      </c>
      <c r="O106" s="2">
        <f aca="true" t="shared" si="203" ref="O106:O107">O105+1</f>
        <v>3</v>
      </c>
      <c r="P106" s="2"/>
      <c r="Q106" s="2"/>
      <c r="R106" s="2" t="s">
        <v>40</v>
      </c>
      <c r="S106" s="2">
        <f t="shared" si="199"/>
        <v>0</v>
      </c>
      <c r="T106" s="2"/>
      <c r="U106" s="2"/>
      <c r="V106" s="2"/>
      <c r="W106" s="2"/>
      <c r="X106" s="2"/>
      <c r="Y106" s="2"/>
      <c r="Z106" s="2">
        <f t="shared" si="200"/>
        <v>0</v>
      </c>
      <c r="AA106" s="2">
        <f t="shared" si="201"/>
        <v>0</v>
      </c>
    </row>
    <row r="107" spans="1:27" ht="15">
      <c r="A107" s="23">
        <f t="shared" si="202"/>
        <v>4</v>
      </c>
      <c r="B107" s="2" t="s">
        <v>309</v>
      </c>
      <c r="C107" s="15" t="s">
        <v>250</v>
      </c>
      <c r="D107" s="2" t="s">
        <v>40</v>
      </c>
      <c r="E107" s="2">
        <f t="shared" si="196"/>
        <v>1156</v>
      </c>
      <c r="F107" s="2">
        <v>167</v>
      </c>
      <c r="G107" s="2">
        <v>209</v>
      </c>
      <c r="H107" s="2">
        <v>163</v>
      </c>
      <c r="I107" s="2">
        <v>215</v>
      </c>
      <c r="J107" s="16">
        <v>172</v>
      </c>
      <c r="K107" s="2">
        <v>230</v>
      </c>
      <c r="L107" s="2">
        <f t="shared" si="197"/>
        <v>1156</v>
      </c>
      <c r="M107" s="2">
        <f t="shared" si="198"/>
        <v>192.66666666666666</v>
      </c>
      <c r="O107" s="2">
        <f t="shared" si="203"/>
        <v>4</v>
      </c>
      <c r="P107" s="2"/>
      <c r="Q107" s="2"/>
      <c r="R107" s="2" t="s">
        <v>40</v>
      </c>
      <c r="S107" s="2">
        <f t="shared" si="199"/>
        <v>0</v>
      </c>
      <c r="T107" s="2"/>
      <c r="U107" s="2"/>
      <c r="V107" s="2"/>
      <c r="W107" s="2"/>
      <c r="X107" s="2"/>
      <c r="Y107" s="2"/>
      <c r="Z107" s="2">
        <f t="shared" si="200"/>
        <v>0</v>
      </c>
      <c r="AA107" s="2">
        <f t="shared" si="201"/>
        <v>0</v>
      </c>
    </row>
    <row r="108" spans="1:27" ht="15">
      <c r="A108" s="23">
        <f>A107+1</f>
        <v>5</v>
      </c>
      <c r="B108" s="2" t="s">
        <v>310</v>
      </c>
      <c r="C108" s="15" t="s">
        <v>250</v>
      </c>
      <c r="D108" s="2" t="s">
        <v>40</v>
      </c>
      <c r="E108" s="2">
        <f t="shared" si="196"/>
        <v>1040</v>
      </c>
      <c r="F108" s="2">
        <v>202</v>
      </c>
      <c r="G108" s="2">
        <v>155</v>
      </c>
      <c r="H108" s="2"/>
      <c r="I108" s="2">
        <v>246</v>
      </c>
      <c r="J108" s="16">
        <v>191</v>
      </c>
      <c r="K108" s="2">
        <v>246</v>
      </c>
      <c r="L108" s="2">
        <f t="shared" si="197"/>
        <v>1040</v>
      </c>
      <c r="M108" s="2">
        <f t="shared" si="198"/>
        <v>173.33333333333334</v>
      </c>
      <c r="O108" s="2">
        <f>O107+1</f>
        <v>5</v>
      </c>
      <c r="P108" s="2"/>
      <c r="Q108" s="2"/>
      <c r="R108" s="2" t="s">
        <v>40</v>
      </c>
      <c r="S108" s="2">
        <f t="shared" si="199"/>
        <v>0</v>
      </c>
      <c r="T108" s="2"/>
      <c r="U108" s="2"/>
      <c r="V108" s="2"/>
      <c r="W108" s="2"/>
      <c r="X108" s="2"/>
      <c r="Y108" s="2"/>
      <c r="Z108" s="2">
        <f t="shared" si="200"/>
        <v>0</v>
      </c>
      <c r="AA108" s="2">
        <f t="shared" si="201"/>
        <v>0</v>
      </c>
    </row>
    <row r="109" spans="1:27" ht="15">
      <c r="A109" s="23">
        <f aca="true" t="shared" si="204" ref="A109:A110">A108+1</f>
        <v>6</v>
      </c>
      <c r="B109" s="2" t="s">
        <v>311</v>
      </c>
      <c r="C109" s="15" t="s">
        <v>250</v>
      </c>
      <c r="D109" s="2" t="s">
        <v>40</v>
      </c>
      <c r="E109" s="2">
        <f t="shared" si="196"/>
        <v>598</v>
      </c>
      <c r="F109" s="2">
        <v>208</v>
      </c>
      <c r="G109" s="2">
        <v>242</v>
      </c>
      <c r="H109" s="2">
        <v>148</v>
      </c>
      <c r="I109" s="2"/>
      <c r="J109" s="16"/>
      <c r="K109" s="2"/>
      <c r="L109" s="2">
        <f t="shared" si="197"/>
        <v>598</v>
      </c>
      <c r="M109" s="2">
        <f t="shared" si="198"/>
        <v>99.66666666666667</v>
      </c>
      <c r="O109" s="2">
        <f aca="true" t="shared" si="205" ref="O109:O110">O108+1</f>
        <v>6</v>
      </c>
      <c r="P109" s="2"/>
      <c r="Q109" s="2"/>
      <c r="R109" s="2" t="s">
        <v>40</v>
      </c>
      <c r="S109" s="2">
        <f t="shared" si="199"/>
        <v>0</v>
      </c>
      <c r="T109" s="2"/>
      <c r="U109" s="2"/>
      <c r="V109" s="2"/>
      <c r="W109" s="2"/>
      <c r="X109" s="2"/>
      <c r="Y109" s="2"/>
      <c r="Z109" s="2">
        <f t="shared" si="200"/>
        <v>0</v>
      </c>
      <c r="AA109" s="2">
        <f t="shared" si="201"/>
        <v>0</v>
      </c>
    </row>
    <row r="110" spans="1:27" ht="15">
      <c r="A110" s="2">
        <f t="shared" si="204"/>
        <v>7</v>
      </c>
      <c r="B110" s="2" t="s">
        <v>312</v>
      </c>
      <c r="C110" s="15" t="s">
        <v>250</v>
      </c>
      <c r="D110" s="2" t="s">
        <v>40</v>
      </c>
      <c r="E110" s="2">
        <f t="shared" si="196"/>
        <v>913</v>
      </c>
      <c r="F110" s="2">
        <v>154</v>
      </c>
      <c r="G110" s="2"/>
      <c r="H110" s="2">
        <v>178</v>
      </c>
      <c r="I110" s="2">
        <v>193</v>
      </c>
      <c r="J110" s="16">
        <v>190</v>
      </c>
      <c r="K110" s="2">
        <v>198</v>
      </c>
      <c r="L110" s="2">
        <f t="shared" si="197"/>
        <v>913</v>
      </c>
      <c r="M110" s="2">
        <f t="shared" si="198"/>
        <v>152.16666666666666</v>
      </c>
      <c r="O110" s="2">
        <f t="shared" si="205"/>
        <v>7</v>
      </c>
      <c r="P110" s="2"/>
      <c r="Q110" s="2"/>
      <c r="R110" s="2" t="s">
        <v>40</v>
      </c>
      <c r="S110" s="2">
        <f t="shared" si="199"/>
        <v>0</v>
      </c>
      <c r="T110" s="2"/>
      <c r="U110" s="2"/>
      <c r="V110" s="2"/>
      <c r="W110" s="2"/>
      <c r="X110" s="2"/>
      <c r="Y110" s="2"/>
      <c r="Z110" s="2">
        <f t="shared" si="200"/>
        <v>0</v>
      </c>
      <c r="AA110" s="2">
        <f t="shared" si="201"/>
        <v>0</v>
      </c>
    </row>
    <row r="111" spans="3:27" ht="15">
      <c r="C111" s="15" t="s">
        <v>250</v>
      </c>
      <c r="F111" s="30">
        <f>SUM(F104:F110)</f>
        <v>932</v>
      </c>
      <c r="G111" s="30">
        <f aca="true" t="shared" si="206" ref="G111">SUM(G104:G110)</f>
        <v>973</v>
      </c>
      <c r="H111" s="30">
        <f aca="true" t="shared" si="207" ref="H111">SUM(H104:H110)</f>
        <v>813</v>
      </c>
      <c r="I111" s="30">
        <f aca="true" t="shared" si="208" ref="I111">SUM(I104:I110)</f>
        <v>1020</v>
      </c>
      <c r="J111" s="43">
        <f aca="true" t="shared" si="209" ref="J111">SUM(J104:J110)</f>
        <v>956</v>
      </c>
      <c r="K111" s="30">
        <f aca="true" t="shared" si="210" ref="K111">SUM(K104:K110)</f>
        <v>1101</v>
      </c>
      <c r="L111" s="2">
        <f t="shared" si="197"/>
        <v>5795</v>
      </c>
      <c r="M111" s="2">
        <f t="shared" si="198"/>
        <v>965.8333333333334</v>
      </c>
      <c r="T111" s="28">
        <f>SUM(T104:T110)</f>
        <v>0</v>
      </c>
      <c r="U111" s="28">
        <f aca="true" t="shared" si="211" ref="U111">SUM(U104:U110)</f>
        <v>0</v>
      </c>
      <c r="V111" s="28">
        <f aca="true" t="shared" si="212" ref="V111">SUM(V104:V110)</f>
        <v>0</v>
      </c>
      <c r="W111" s="28">
        <f aca="true" t="shared" si="213" ref="W111">SUM(W104:W110)</f>
        <v>0</v>
      </c>
      <c r="X111" s="28">
        <f aca="true" t="shared" si="214" ref="X111">SUM(X104:X110)</f>
        <v>0</v>
      </c>
      <c r="Y111" s="28">
        <f aca="true" t="shared" si="215" ref="Y111">SUM(Y104:Y110)</f>
        <v>0</v>
      </c>
      <c r="Z111" s="2">
        <f t="shared" si="200"/>
        <v>0</v>
      </c>
      <c r="AA111" s="2">
        <f t="shared" si="201"/>
        <v>0</v>
      </c>
    </row>
    <row r="113" spans="1:27" ht="15">
      <c r="A113" s="2" t="s">
        <v>4</v>
      </c>
      <c r="B113" s="1" t="s">
        <v>19</v>
      </c>
      <c r="C113" s="2" t="s">
        <v>20</v>
      </c>
      <c r="D113" s="2" t="s">
        <v>21</v>
      </c>
      <c r="E113" s="2" t="s">
        <v>36</v>
      </c>
      <c r="F113" s="2" t="s">
        <v>7</v>
      </c>
      <c r="G113" s="2" t="s">
        <v>8</v>
      </c>
      <c r="H113" s="2" t="s">
        <v>9</v>
      </c>
      <c r="I113" s="2" t="s">
        <v>10</v>
      </c>
      <c r="J113" s="16" t="s">
        <v>11</v>
      </c>
      <c r="K113" s="2" t="s">
        <v>12</v>
      </c>
      <c r="L113" s="2" t="s">
        <v>13</v>
      </c>
      <c r="M113" s="2" t="s">
        <v>14</v>
      </c>
      <c r="O113" s="2" t="s">
        <v>4</v>
      </c>
      <c r="P113" s="1" t="s">
        <v>19</v>
      </c>
      <c r="Q113" s="2" t="s">
        <v>20</v>
      </c>
      <c r="R113" s="2" t="s">
        <v>21</v>
      </c>
      <c r="S113" s="2" t="s">
        <v>36</v>
      </c>
      <c r="T113" s="2" t="s">
        <v>7</v>
      </c>
      <c r="U113" s="2" t="s">
        <v>8</v>
      </c>
      <c r="V113" s="2" t="s">
        <v>9</v>
      </c>
      <c r="W113" s="2" t="s">
        <v>10</v>
      </c>
      <c r="X113" s="2" t="s">
        <v>11</v>
      </c>
      <c r="Y113" s="2" t="s">
        <v>12</v>
      </c>
      <c r="Z113" s="2" t="s">
        <v>13</v>
      </c>
      <c r="AA113" s="2" t="s">
        <v>14</v>
      </c>
    </row>
    <row r="114" spans="1:27" ht="15">
      <c r="A114" s="2">
        <v>1</v>
      </c>
      <c r="B114" s="2" t="s">
        <v>348</v>
      </c>
      <c r="C114" s="15" t="s">
        <v>141</v>
      </c>
      <c r="D114" s="2" t="s">
        <v>40</v>
      </c>
      <c r="E114" s="2">
        <f>L114</f>
        <v>978</v>
      </c>
      <c r="F114" s="2">
        <v>234</v>
      </c>
      <c r="G114" s="2">
        <v>204</v>
      </c>
      <c r="H114" s="2">
        <v>182</v>
      </c>
      <c r="I114" s="2">
        <v>201</v>
      </c>
      <c r="J114" s="16">
        <v>157</v>
      </c>
      <c r="K114" s="2"/>
      <c r="L114" s="2">
        <f>SUM(F114:K114)</f>
        <v>978</v>
      </c>
      <c r="M114" s="2">
        <f>L114/6</f>
        <v>163</v>
      </c>
      <c r="O114" s="2">
        <v>1</v>
      </c>
      <c r="P114" s="2"/>
      <c r="Q114" s="2"/>
      <c r="R114" s="2" t="s">
        <v>40</v>
      </c>
      <c r="S114" s="2">
        <f>Z114</f>
        <v>0</v>
      </c>
      <c r="T114" s="2"/>
      <c r="U114" s="2"/>
      <c r="V114" s="2"/>
      <c r="W114" s="2"/>
      <c r="X114" s="2"/>
      <c r="Y114" s="2"/>
      <c r="Z114" s="2">
        <f>SUM(T114:Y114)</f>
        <v>0</v>
      </c>
      <c r="AA114" s="2">
        <f>Z114/6</f>
        <v>0</v>
      </c>
    </row>
    <row r="115" spans="1:27" ht="15">
      <c r="A115" s="2">
        <f>A114+1</f>
        <v>2</v>
      </c>
      <c r="B115" s="2" t="s">
        <v>349</v>
      </c>
      <c r="C115" s="15" t="s">
        <v>141</v>
      </c>
      <c r="D115" s="2" t="s">
        <v>40</v>
      </c>
      <c r="E115" s="2">
        <f aca="true" t="shared" si="216" ref="E115:E120">L115</f>
        <v>986</v>
      </c>
      <c r="F115" s="2">
        <v>175</v>
      </c>
      <c r="G115" s="2">
        <v>148</v>
      </c>
      <c r="H115" s="2"/>
      <c r="I115" s="2">
        <v>180</v>
      </c>
      <c r="J115" s="16">
        <v>247</v>
      </c>
      <c r="K115" s="2">
        <v>236</v>
      </c>
      <c r="L115" s="2">
        <f aca="true" t="shared" si="217" ref="L115:L121">SUM(F115:K115)</f>
        <v>986</v>
      </c>
      <c r="M115" s="2">
        <f aca="true" t="shared" si="218" ref="M115:M121">L115/6</f>
        <v>164.33333333333334</v>
      </c>
      <c r="O115" s="2">
        <f>O114+1</f>
        <v>2</v>
      </c>
      <c r="P115" s="2"/>
      <c r="Q115" s="2"/>
      <c r="R115" s="2" t="s">
        <v>40</v>
      </c>
      <c r="S115" s="2">
        <f aca="true" t="shared" si="219" ref="S115:S120">Z115</f>
        <v>0</v>
      </c>
      <c r="T115" s="2"/>
      <c r="U115" s="2"/>
      <c r="V115" s="2"/>
      <c r="W115" s="2"/>
      <c r="X115" s="2"/>
      <c r="Y115" s="2"/>
      <c r="Z115" s="2">
        <f aca="true" t="shared" si="220" ref="Z115:Z121">SUM(T115:Y115)</f>
        <v>0</v>
      </c>
      <c r="AA115" s="2">
        <f aca="true" t="shared" si="221" ref="AA115:AA121">Z115/6</f>
        <v>0</v>
      </c>
    </row>
    <row r="116" spans="1:27" ht="15">
      <c r="A116" s="2">
        <f aca="true" t="shared" si="222" ref="A116:A117">A115+1</f>
        <v>3</v>
      </c>
      <c r="B116" s="2" t="s">
        <v>350</v>
      </c>
      <c r="C116" s="15" t="s">
        <v>141</v>
      </c>
      <c r="D116" s="2" t="s">
        <v>40</v>
      </c>
      <c r="E116" s="2">
        <f t="shared" si="216"/>
        <v>532</v>
      </c>
      <c r="F116" s="2">
        <v>181</v>
      </c>
      <c r="G116" s="2">
        <v>159</v>
      </c>
      <c r="H116" s="2"/>
      <c r="I116" s="2"/>
      <c r="J116" s="16"/>
      <c r="K116" s="2">
        <v>192</v>
      </c>
      <c r="L116" s="2">
        <f t="shared" si="217"/>
        <v>532</v>
      </c>
      <c r="M116" s="2">
        <f t="shared" si="218"/>
        <v>88.66666666666667</v>
      </c>
      <c r="O116" s="2">
        <f aca="true" t="shared" si="223" ref="O116:O117">O115+1</f>
        <v>3</v>
      </c>
      <c r="P116" s="2"/>
      <c r="Q116" s="2"/>
      <c r="R116" s="2" t="s">
        <v>40</v>
      </c>
      <c r="S116" s="2">
        <f t="shared" si="219"/>
        <v>0</v>
      </c>
      <c r="T116" s="2"/>
      <c r="U116" s="2"/>
      <c r="V116" s="2"/>
      <c r="W116" s="2"/>
      <c r="X116" s="2"/>
      <c r="Y116" s="2"/>
      <c r="Z116" s="2">
        <f t="shared" si="220"/>
        <v>0</v>
      </c>
      <c r="AA116" s="2">
        <f t="shared" si="221"/>
        <v>0</v>
      </c>
    </row>
    <row r="117" spans="1:27" ht="15">
      <c r="A117" s="2">
        <f t="shared" si="222"/>
        <v>4</v>
      </c>
      <c r="B117" s="2" t="s">
        <v>351</v>
      </c>
      <c r="C117" s="15" t="s">
        <v>141</v>
      </c>
      <c r="D117" s="2" t="s">
        <v>40</v>
      </c>
      <c r="E117" s="2">
        <f t="shared" si="216"/>
        <v>796</v>
      </c>
      <c r="F117" s="2">
        <v>171</v>
      </c>
      <c r="G117" s="2"/>
      <c r="H117" s="2">
        <v>236</v>
      </c>
      <c r="I117" s="2">
        <v>245</v>
      </c>
      <c r="J117" s="16">
        <v>144</v>
      </c>
      <c r="K117" s="2"/>
      <c r="L117" s="2">
        <f t="shared" si="217"/>
        <v>796</v>
      </c>
      <c r="M117" s="2">
        <f t="shared" si="218"/>
        <v>132.66666666666666</v>
      </c>
      <c r="O117" s="2">
        <f t="shared" si="223"/>
        <v>4</v>
      </c>
      <c r="P117" s="2"/>
      <c r="Q117" s="2"/>
      <c r="R117" s="2" t="s">
        <v>40</v>
      </c>
      <c r="S117" s="2">
        <f t="shared" si="219"/>
        <v>0</v>
      </c>
      <c r="T117" s="2"/>
      <c r="U117" s="2"/>
      <c r="V117" s="2"/>
      <c r="W117" s="2"/>
      <c r="X117" s="2"/>
      <c r="Y117" s="2"/>
      <c r="Z117" s="2">
        <f t="shared" si="220"/>
        <v>0</v>
      </c>
      <c r="AA117" s="2">
        <f t="shared" si="221"/>
        <v>0</v>
      </c>
    </row>
    <row r="118" spans="1:27" ht="15">
      <c r="A118" s="2">
        <f>A117+1</f>
        <v>5</v>
      </c>
      <c r="B118" s="2" t="s">
        <v>352</v>
      </c>
      <c r="C118" s="15" t="s">
        <v>141</v>
      </c>
      <c r="D118" s="2" t="s">
        <v>40</v>
      </c>
      <c r="E118" s="2">
        <f t="shared" si="216"/>
        <v>1268</v>
      </c>
      <c r="F118" s="2">
        <v>205</v>
      </c>
      <c r="G118" s="2">
        <v>189</v>
      </c>
      <c r="H118" s="2">
        <v>237</v>
      </c>
      <c r="I118" s="2">
        <v>195</v>
      </c>
      <c r="J118" s="16">
        <v>256</v>
      </c>
      <c r="K118" s="2">
        <v>186</v>
      </c>
      <c r="L118" s="2">
        <f t="shared" si="217"/>
        <v>1268</v>
      </c>
      <c r="M118" s="2">
        <f t="shared" si="218"/>
        <v>211.33333333333334</v>
      </c>
      <c r="O118" s="2">
        <f>O117+1</f>
        <v>5</v>
      </c>
      <c r="P118" s="2"/>
      <c r="Q118" s="2"/>
      <c r="R118" s="2" t="s">
        <v>40</v>
      </c>
      <c r="S118" s="2">
        <f t="shared" si="219"/>
        <v>0</v>
      </c>
      <c r="T118" s="2"/>
      <c r="U118" s="2"/>
      <c r="V118" s="2"/>
      <c r="W118" s="2"/>
      <c r="X118" s="2"/>
      <c r="Y118" s="2"/>
      <c r="Z118" s="2">
        <f t="shared" si="220"/>
        <v>0</v>
      </c>
      <c r="AA118" s="2">
        <f t="shared" si="221"/>
        <v>0</v>
      </c>
    </row>
    <row r="119" spans="1:27" ht="15">
      <c r="A119" s="2">
        <f aca="true" t="shared" si="224" ref="A119:A120">A118+1</f>
        <v>6</v>
      </c>
      <c r="B119" s="2" t="s">
        <v>353</v>
      </c>
      <c r="C119" s="15" t="s">
        <v>141</v>
      </c>
      <c r="D119" s="2" t="s">
        <v>40</v>
      </c>
      <c r="E119" s="2">
        <f t="shared" si="216"/>
        <v>514</v>
      </c>
      <c r="F119" s="2"/>
      <c r="G119" s="2">
        <v>175</v>
      </c>
      <c r="H119" s="2">
        <v>147</v>
      </c>
      <c r="I119" s="2"/>
      <c r="J119" s="16"/>
      <c r="K119" s="2">
        <v>192</v>
      </c>
      <c r="L119" s="2">
        <f t="shared" si="217"/>
        <v>514</v>
      </c>
      <c r="M119" s="2">
        <f t="shared" si="218"/>
        <v>85.66666666666667</v>
      </c>
      <c r="O119" s="2">
        <f aca="true" t="shared" si="225" ref="O119:O120">O118+1</f>
        <v>6</v>
      </c>
      <c r="P119" s="2"/>
      <c r="Q119" s="2"/>
      <c r="R119" s="2" t="s">
        <v>40</v>
      </c>
      <c r="S119" s="2">
        <f t="shared" si="219"/>
        <v>0</v>
      </c>
      <c r="T119" s="2"/>
      <c r="U119" s="2"/>
      <c r="V119" s="2"/>
      <c r="W119" s="2"/>
      <c r="X119" s="2"/>
      <c r="Y119" s="2"/>
      <c r="Z119" s="2">
        <f t="shared" si="220"/>
        <v>0</v>
      </c>
      <c r="AA119" s="2">
        <f t="shared" si="221"/>
        <v>0</v>
      </c>
    </row>
    <row r="120" spans="1:27" ht="15">
      <c r="A120" s="2">
        <f t="shared" si="224"/>
        <v>7</v>
      </c>
      <c r="B120" s="2" t="s">
        <v>354</v>
      </c>
      <c r="C120" s="15" t="s">
        <v>141</v>
      </c>
      <c r="D120" s="2" t="s">
        <v>40</v>
      </c>
      <c r="E120" s="2">
        <f t="shared" si="216"/>
        <v>651</v>
      </c>
      <c r="F120" s="2"/>
      <c r="G120" s="2"/>
      <c r="H120" s="2">
        <v>177</v>
      </c>
      <c r="I120" s="2">
        <v>182</v>
      </c>
      <c r="J120" s="16">
        <v>160</v>
      </c>
      <c r="K120" s="2">
        <v>132</v>
      </c>
      <c r="L120" s="2">
        <f t="shared" si="217"/>
        <v>651</v>
      </c>
      <c r="M120" s="2">
        <f t="shared" si="218"/>
        <v>108.5</v>
      </c>
      <c r="O120" s="2">
        <f t="shared" si="225"/>
        <v>7</v>
      </c>
      <c r="P120" s="2"/>
      <c r="Q120" s="2"/>
      <c r="R120" s="2" t="s">
        <v>40</v>
      </c>
      <c r="S120" s="2">
        <f t="shared" si="219"/>
        <v>0</v>
      </c>
      <c r="T120" s="2"/>
      <c r="U120" s="2"/>
      <c r="V120" s="2"/>
      <c r="W120" s="2"/>
      <c r="X120" s="2"/>
      <c r="Y120" s="2"/>
      <c r="Z120" s="2">
        <f t="shared" si="220"/>
        <v>0</v>
      </c>
      <c r="AA120" s="2">
        <f t="shared" si="221"/>
        <v>0</v>
      </c>
    </row>
    <row r="121" spans="3:27" ht="15">
      <c r="C121" s="15" t="s">
        <v>141</v>
      </c>
      <c r="F121" s="28">
        <f>SUM(F114:F120)</f>
        <v>966</v>
      </c>
      <c r="G121" s="28">
        <f aca="true" t="shared" si="226" ref="G121">SUM(G114:G120)</f>
        <v>875</v>
      </c>
      <c r="H121" s="28">
        <f aca="true" t="shared" si="227" ref="H121">SUM(H114:H120)</f>
        <v>979</v>
      </c>
      <c r="I121" s="28">
        <f aca="true" t="shared" si="228" ref="I121">SUM(I114:I120)</f>
        <v>1003</v>
      </c>
      <c r="J121" s="16">
        <f aca="true" t="shared" si="229" ref="J121">SUM(J114:J120)</f>
        <v>964</v>
      </c>
      <c r="K121" s="28">
        <f aca="true" t="shared" si="230" ref="K121">SUM(K114:K120)</f>
        <v>938</v>
      </c>
      <c r="L121" s="2">
        <f t="shared" si="217"/>
        <v>5725</v>
      </c>
      <c r="M121" s="2">
        <f t="shared" si="218"/>
        <v>954.1666666666666</v>
      </c>
      <c r="T121" s="28">
        <f>SUM(T114:T120)</f>
        <v>0</v>
      </c>
      <c r="U121" s="28">
        <f aca="true" t="shared" si="231" ref="U121">SUM(U114:U120)</f>
        <v>0</v>
      </c>
      <c r="V121" s="28">
        <f aca="true" t="shared" si="232" ref="V121">SUM(V114:V120)</f>
        <v>0</v>
      </c>
      <c r="W121" s="28">
        <f aca="true" t="shared" si="233" ref="W121">SUM(W114:W120)</f>
        <v>0</v>
      </c>
      <c r="X121" s="28">
        <f aca="true" t="shared" si="234" ref="X121">SUM(X114:X120)</f>
        <v>0</v>
      </c>
      <c r="Y121" s="28">
        <f aca="true" t="shared" si="235" ref="Y121">SUM(Y114:Y120)</f>
        <v>0</v>
      </c>
      <c r="Z121" s="2">
        <f t="shared" si="220"/>
        <v>0</v>
      </c>
      <c r="AA121" s="2">
        <f t="shared" si="221"/>
        <v>0</v>
      </c>
    </row>
    <row r="123" spans="1:27" ht="15">
      <c r="A123" s="2" t="s">
        <v>4</v>
      </c>
      <c r="B123" s="1" t="s">
        <v>19</v>
      </c>
      <c r="C123" s="2" t="s">
        <v>20</v>
      </c>
      <c r="D123" s="2" t="s">
        <v>21</v>
      </c>
      <c r="E123" s="2" t="s">
        <v>36</v>
      </c>
      <c r="F123" s="2" t="s">
        <v>7</v>
      </c>
      <c r="G123" s="2" t="s">
        <v>8</v>
      </c>
      <c r="H123" s="2" t="s">
        <v>9</v>
      </c>
      <c r="I123" s="2" t="s">
        <v>10</v>
      </c>
      <c r="J123" s="16" t="s">
        <v>11</v>
      </c>
      <c r="K123" s="2" t="s">
        <v>12</v>
      </c>
      <c r="L123" s="2" t="s">
        <v>13</v>
      </c>
      <c r="M123" s="2" t="s">
        <v>14</v>
      </c>
      <c r="O123" s="2" t="s">
        <v>4</v>
      </c>
      <c r="P123" s="1" t="s">
        <v>19</v>
      </c>
      <c r="Q123" s="2" t="s">
        <v>20</v>
      </c>
      <c r="R123" s="2" t="s">
        <v>21</v>
      </c>
      <c r="S123" s="2" t="s">
        <v>36</v>
      </c>
      <c r="T123" s="2" t="s">
        <v>7</v>
      </c>
      <c r="U123" s="2" t="s">
        <v>8</v>
      </c>
      <c r="V123" s="2" t="s">
        <v>9</v>
      </c>
      <c r="W123" s="2" t="s">
        <v>10</v>
      </c>
      <c r="X123" s="2" t="s">
        <v>11</v>
      </c>
      <c r="Y123" s="2" t="s">
        <v>12</v>
      </c>
      <c r="Z123" s="2" t="s">
        <v>13</v>
      </c>
      <c r="AA123" s="2" t="s">
        <v>14</v>
      </c>
    </row>
    <row r="124" spans="1:27" ht="15">
      <c r="A124" s="2">
        <v>1</v>
      </c>
      <c r="B124" s="2" t="s">
        <v>388</v>
      </c>
      <c r="C124" s="15" t="s">
        <v>248</v>
      </c>
      <c r="D124" s="2" t="s">
        <v>40</v>
      </c>
      <c r="E124" s="2">
        <f>L124</f>
        <v>502</v>
      </c>
      <c r="F124" s="2">
        <v>159</v>
      </c>
      <c r="G124" s="2"/>
      <c r="H124" s="2"/>
      <c r="I124" s="2"/>
      <c r="J124" s="16">
        <v>158</v>
      </c>
      <c r="K124" s="2">
        <v>185</v>
      </c>
      <c r="L124" s="2">
        <f>SUM(F124:K124)</f>
        <v>502</v>
      </c>
      <c r="M124" s="2">
        <f>L124/6</f>
        <v>83.66666666666667</v>
      </c>
      <c r="O124" s="2">
        <v>1</v>
      </c>
      <c r="P124" s="2"/>
      <c r="Q124" s="2"/>
      <c r="R124" s="2" t="s">
        <v>40</v>
      </c>
      <c r="S124" s="2">
        <f>Z124</f>
        <v>0</v>
      </c>
      <c r="T124" s="2"/>
      <c r="U124" s="2"/>
      <c r="V124" s="2"/>
      <c r="W124" s="2"/>
      <c r="X124" s="2"/>
      <c r="Y124" s="2"/>
      <c r="Z124" s="2">
        <f>SUM(T124:Y124)</f>
        <v>0</v>
      </c>
      <c r="AA124" s="2">
        <f>Z124/6</f>
        <v>0</v>
      </c>
    </row>
    <row r="125" spans="1:27" ht="15">
      <c r="A125" s="2">
        <f>A124+1</f>
        <v>2</v>
      </c>
      <c r="B125" s="2" t="s">
        <v>389</v>
      </c>
      <c r="C125" s="15" t="s">
        <v>248</v>
      </c>
      <c r="D125" s="2" t="s">
        <v>40</v>
      </c>
      <c r="E125" s="2">
        <f aca="true" t="shared" si="236" ref="E125:E130">L125</f>
        <v>1058</v>
      </c>
      <c r="F125" s="2"/>
      <c r="G125" s="2">
        <v>198</v>
      </c>
      <c r="H125" s="2">
        <v>213</v>
      </c>
      <c r="I125" s="2">
        <v>212</v>
      </c>
      <c r="J125" s="16">
        <v>210</v>
      </c>
      <c r="K125" s="2">
        <v>225</v>
      </c>
      <c r="L125" s="2">
        <f aca="true" t="shared" si="237" ref="L125:L131">SUM(F125:K125)</f>
        <v>1058</v>
      </c>
      <c r="M125" s="2">
        <f aca="true" t="shared" si="238" ref="M125:M131">L125/6</f>
        <v>176.33333333333334</v>
      </c>
      <c r="O125" s="2">
        <f>O124+1</f>
        <v>2</v>
      </c>
      <c r="P125" s="2"/>
      <c r="Q125" s="2"/>
      <c r="R125" s="2" t="s">
        <v>40</v>
      </c>
      <c r="S125" s="2">
        <f aca="true" t="shared" si="239" ref="S125:S130">Z125</f>
        <v>0</v>
      </c>
      <c r="T125" s="2"/>
      <c r="U125" s="2"/>
      <c r="V125" s="2"/>
      <c r="W125" s="2"/>
      <c r="X125" s="2"/>
      <c r="Y125" s="2"/>
      <c r="Z125" s="2">
        <f aca="true" t="shared" si="240" ref="Z125:Z131">SUM(T125:Y125)</f>
        <v>0</v>
      </c>
      <c r="AA125" s="2">
        <f aca="true" t="shared" si="241" ref="AA125:AA131">Z125/6</f>
        <v>0</v>
      </c>
    </row>
    <row r="126" spans="1:27" ht="15">
      <c r="A126" s="2">
        <f aca="true" t="shared" si="242" ref="A126:A127">A125+1</f>
        <v>3</v>
      </c>
      <c r="B126" s="2" t="s">
        <v>390</v>
      </c>
      <c r="C126" s="15" t="s">
        <v>248</v>
      </c>
      <c r="D126" s="2" t="s">
        <v>40</v>
      </c>
      <c r="E126" s="2">
        <f t="shared" si="236"/>
        <v>1038</v>
      </c>
      <c r="F126" s="2">
        <v>196</v>
      </c>
      <c r="G126" s="2">
        <v>145</v>
      </c>
      <c r="H126" s="2">
        <v>171</v>
      </c>
      <c r="I126" s="2">
        <v>213</v>
      </c>
      <c r="J126" s="16">
        <v>153</v>
      </c>
      <c r="K126" s="2">
        <v>160</v>
      </c>
      <c r="L126" s="2">
        <f t="shared" si="237"/>
        <v>1038</v>
      </c>
      <c r="M126" s="2">
        <f t="shared" si="238"/>
        <v>173</v>
      </c>
      <c r="O126" s="2">
        <f aca="true" t="shared" si="243" ref="O126:O127">O125+1</f>
        <v>3</v>
      </c>
      <c r="P126" s="2"/>
      <c r="Q126" s="2"/>
      <c r="R126" s="2" t="s">
        <v>40</v>
      </c>
      <c r="S126" s="2">
        <f t="shared" si="239"/>
        <v>0</v>
      </c>
      <c r="T126" s="2"/>
      <c r="U126" s="2"/>
      <c r="V126" s="2"/>
      <c r="W126" s="2"/>
      <c r="X126" s="2"/>
      <c r="Y126" s="2"/>
      <c r="Z126" s="2">
        <f t="shared" si="240"/>
        <v>0</v>
      </c>
      <c r="AA126" s="2">
        <f t="shared" si="241"/>
        <v>0</v>
      </c>
    </row>
    <row r="127" spans="1:27" ht="15">
      <c r="A127" s="2">
        <f t="shared" si="242"/>
        <v>4</v>
      </c>
      <c r="B127" s="2" t="s">
        <v>391</v>
      </c>
      <c r="C127" s="15" t="s">
        <v>248</v>
      </c>
      <c r="D127" s="2" t="s">
        <v>40</v>
      </c>
      <c r="E127" s="2">
        <f t="shared" si="236"/>
        <v>1243</v>
      </c>
      <c r="F127" s="2">
        <v>188</v>
      </c>
      <c r="G127" s="2">
        <v>197</v>
      </c>
      <c r="H127" s="2">
        <v>223</v>
      </c>
      <c r="I127" s="2">
        <v>226</v>
      </c>
      <c r="J127" s="16">
        <v>196</v>
      </c>
      <c r="K127" s="2">
        <v>213</v>
      </c>
      <c r="L127" s="2">
        <f t="shared" si="237"/>
        <v>1243</v>
      </c>
      <c r="M127" s="2">
        <f t="shared" si="238"/>
        <v>207.16666666666666</v>
      </c>
      <c r="O127" s="2">
        <f t="shared" si="243"/>
        <v>4</v>
      </c>
      <c r="P127" s="2"/>
      <c r="Q127" s="2"/>
      <c r="R127" s="2" t="s">
        <v>40</v>
      </c>
      <c r="S127" s="2">
        <f t="shared" si="239"/>
        <v>0</v>
      </c>
      <c r="T127" s="2"/>
      <c r="U127" s="2"/>
      <c r="V127" s="2"/>
      <c r="W127" s="2"/>
      <c r="X127" s="2"/>
      <c r="Y127" s="2"/>
      <c r="Z127" s="2">
        <f t="shared" si="240"/>
        <v>0</v>
      </c>
      <c r="AA127" s="2">
        <f t="shared" si="241"/>
        <v>0</v>
      </c>
    </row>
    <row r="128" spans="1:27" ht="15">
      <c r="A128" s="2">
        <f>A127+1</f>
        <v>5</v>
      </c>
      <c r="B128" s="2" t="s">
        <v>392</v>
      </c>
      <c r="C128" s="15" t="s">
        <v>248</v>
      </c>
      <c r="D128" s="2" t="s">
        <v>40</v>
      </c>
      <c r="E128" s="2">
        <f t="shared" si="236"/>
        <v>1250</v>
      </c>
      <c r="F128" s="2">
        <v>190</v>
      </c>
      <c r="G128" s="2">
        <v>149</v>
      </c>
      <c r="H128" s="2">
        <v>191</v>
      </c>
      <c r="I128" s="2">
        <v>237</v>
      </c>
      <c r="J128" s="16">
        <v>216</v>
      </c>
      <c r="K128" s="2">
        <v>267</v>
      </c>
      <c r="L128" s="2">
        <f t="shared" si="237"/>
        <v>1250</v>
      </c>
      <c r="M128" s="2">
        <f t="shared" si="238"/>
        <v>208.33333333333334</v>
      </c>
      <c r="O128" s="2">
        <f>O127+1</f>
        <v>5</v>
      </c>
      <c r="P128" s="2"/>
      <c r="Q128" s="2"/>
      <c r="R128" s="2" t="s">
        <v>40</v>
      </c>
      <c r="S128" s="2">
        <f t="shared" si="239"/>
        <v>0</v>
      </c>
      <c r="T128" s="2"/>
      <c r="U128" s="2"/>
      <c r="V128" s="2"/>
      <c r="W128" s="2"/>
      <c r="X128" s="2"/>
      <c r="Y128" s="2"/>
      <c r="Z128" s="2">
        <f t="shared" si="240"/>
        <v>0</v>
      </c>
      <c r="AA128" s="2">
        <f t="shared" si="241"/>
        <v>0</v>
      </c>
    </row>
    <row r="129" spans="1:27" ht="15">
      <c r="A129" s="2">
        <f aca="true" t="shared" si="244" ref="A129:A130">A128+1</f>
        <v>6</v>
      </c>
      <c r="B129" s="2" t="s">
        <v>393</v>
      </c>
      <c r="C129" s="15" t="s">
        <v>248</v>
      </c>
      <c r="D129" s="2" t="s">
        <v>40</v>
      </c>
      <c r="E129" s="2">
        <f t="shared" si="236"/>
        <v>702</v>
      </c>
      <c r="F129" s="2">
        <v>167</v>
      </c>
      <c r="G129" s="2">
        <v>161</v>
      </c>
      <c r="H129" s="2">
        <v>217</v>
      </c>
      <c r="I129" s="2">
        <v>157</v>
      </c>
      <c r="J129" s="16"/>
      <c r="K129" s="2"/>
      <c r="L129" s="2">
        <f t="shared" si="237"/>
        <v>702</v>
      </c>
      <c r="M129" s="2">
        <f t="shared" si="238"/>
        <v>117</v>
      </c>
      <c r="O129" s="2">
        <f aca="true" t="shared" si="245" ref="O129:O130">O128+1</f>
        <v>6</v>
      </c>
      <c r="P129" s="2"/>
      <c r="Q129" s="2"/>
      <c r="R129" s="2" t="s">
        <v>40</v>
      </c>
      <c r="S129" s="2">
        <f t="shared" si="239"/>
        <v>0</v>
      </c>
      <c r="T129" s="2"/>
      <c r="U129" s="2"/>
      <c r="V129" s="2"/>
      <c r="W129" s="2"/>
      <c r="X129" s="2"/>
      <c r="Y129" s="2"/>
      <c r="Z129" s="2">
        <f t="shared" si="240"/>
        <v>0</v>
      </c>
      <c r="AA129" s="2">
        <f t="shared" si="241"/>
        <v>0</v>
      </c>
    </row>
    <row r="130" spans="1:27" ht="15">
      <c r="A130" s="2">
        <f t="shared" si="244"/>
        <v>7</v>
      </c>
      <c r="B130" s="2"/>
      <c r="C130" s="15" t="s">
        <v>248</v>
      </c>
      <c r="D130" s="2" t="s">
        <v>40</v>
      </c>
      <c r="E130" s="2">
        <f t="shared" si="236"/>
        <v>0</v>
      </c>
      <c r="F130" s="2"/>
      <c r="G130" s="2"/>
      <c r="H130" s="2"/>
      <c r="I130" s="2"/>
      <c r="J130" s="16"/>
      <c r="K130" s="2"/>
      <c r="L130" s="2">
        <f t="shared" si="237"/>
        <v>0</v>
      </c>
      <c r="M130" s="2">
        <f t="shared" si="238"/>
        <v>0</v>
      </c>
      <c r="O130" s="2">
        <f t="shared" si="245"/>
        <v>7</v>
      </c>
      <c r="P130" s="2"/>
      <c r="Q130" s="2"/>
      <c r="R130" s="2" t="s">
        <v>40</v>
      </c>
      <c r="S130" s="2">
        <f t="shared" si="239"/>
        <v>0</v>
      </c>
      <c r="T130" s="2"/>
      <c r="U130" s="2"/>
      <c r="V130" s="2"/>
      <c r="W130" s="2"/>
      <c r="X130" s="2"/>
      <c r="Y130" s="2"/>
      <c r="Z130" s="2">
        <f t="shared" si="240"/>
        <v>0</v>
      </c>
      <c r="AA130" s="2">
        <f t="shared" si="241"/>
        <v>0</v>
      </c>
    </row>
    <row r="131" spans="3:27" ht="15">
      <c r="C131" s="15" t="s">
        <v>248</v>
      </c>
      <c r="F131" s="28">
        <f>SUM(F124:F130)</f>
        <v>900</v>
      </c>
      <c r="G131" s="28">
        <f aca="true" t="shared" si="246" ref="G131">SUM(G124:G130)</f>
        <v>850</v>
      </c>
      <c r="H131" s="28">
        <f aca="true" t="shared" si="247" ref="H131">SUM(H124:H130)</f>
        <v>1015</v>
      </c>
      <c r="I131" s="28">
        <f aca="true" t="shared" si="248" ref="I131">SUM(I124:I130)</f>
        <v>1045</v>
      </c>
      <c r="J131" s="16">
        <f aca="true" t="shared" si="249" ref="J131">SUM(J124:J130)</f>
        <v>933</v>
      </c>
      <c r="K131" s="28">
        <f aca="true" t="shared" si="250" ref="K131">SUM(K124:K130)</f>
        <v>1050</v>
      </c>
      <c r="L131" s="2">
        <f t="shared" si="237"/>
        <v>5793</v>
      </c>
      <c r="M131" s="2">
        <f t="shared" si="238"/>
        <v>965.5</v>
      </c>
      <c r="T131" s="28">
        <f>SUM(T124:T130)</f>
        <v>0</v>
      </c>
      <c r="U131" s="28">
        <f aca="true" t="shared" si="251" ref="U131">SUM(U124:U130)</f>
        <v>0</v>
      </c>
      <c r="V131" s="28">
        <f aca="true" t="shared" si="252" ref="V131">SUM(V124:V130)</f>
        <v>0</v>
      </c>
      <c r="W131" s="28">
        <f aca="true" t="shared" si="253" ref="W131">SUM(W124:W130)</f>
        <v>0</v>
      </c>
      <c r="X131" s="28">
        <f aca="true" t="shared" si="254" ref="X131">SUM(X124:X130)</f>
        <v>0</v>
      </c>
      <c r="Y131" s="28">
        <f aca="true" t="shared" si="255" ref="Y131">SUM(Y124:Y130)</f>
        <v>0</v>
      </c>
      <c r="Z131" s="2">
        <f t="shared" si="240"/>
        <v>0</v>
      </c>
      <c r="AA131" s="2">
        <f t="shared" si="241"/>
        <v>0</v>
      </c>
    </row>
    <row r="133" spans="1:27" ht="15">
      <c r="A133" s="2" t="s">
        <v>4</v>
      </c>
      <c r="B133" s="1" t="s">
        <v>19</v>
      </c>
      <c r="C133" s="2" t="s">
        <v>20</v>
      </c>
      <c r="D133" s="2" t="s">
        <v>21</v>
      </c>
      <c r="E133" s="2" t="s">
        <v>36</v>
      </c>
      <c r="F133" s="2" t="s">
        <v>7</v>
      </c>
      <c r="G133" s="2" t="s">
        <v>8</v>
      </c>
      <c r="H133" s="2" t="s">
        <v>9</v>
      </c>
      <c r="I133" s="2" t="s">
        <v>10</v>
      </c>
      <c r="J133" s="16" t="s">
        <v>11</v>
      </c>
      <c r="K133" s="2" t="s">
        <v>12</v>
      </c>
      <c r="L133" s="2" t="s">
        <v>13</v>
      </c>
      <c r="M133" s="2" t="s">
        <v>14</v>
      </c>
      <c r="O133" s="2" t="s">
        <v>4</v>
      </c>
      <c r="P133" s="1" t="s">
        <v>19</v>
      </c>
      <c r="Q133" s="2" t="s">
        <v>20</v>
      </c>
      <c r="R133" s="2" t="s">
        <v>21</v>
      </c>
      <c r="S133" s="2" t="s">
        <v>36</v>
      </c>
      <c r="T133" s="2" t="s">
        <v>7</v>
      </c>
      <c r="U133" s="2" t="s">
        <v>8</v>
      </c>
      <c r="V133" s="2" t="s">
        <v>9</v>
      </c>
      <c r="W133" s="2" t="s">
        <v>10</v>
      </c>
      <c r="X133" s="2" t="s">
        <v>11</v>
      </c>
      <c r="Y133" s="2" t="s">
        <v>12</v>
      </c>
      <c r="Z133" s="2" t="s">
        <v>13</v>
      </c>
      <c r="AA133" s="2" t="s">
        <v>14</v>
      </c>
    </row>
    <row r="134" spans="1:27" ht="15">
      <c r="A134" s="2">
        <v>1</v>
      </c>
      <c r="B134" s="2"/>
      <c r="C134" s="2"/>
      <c r="D134" s="2" t="s">
        <v>40</v>
      </c>
      <c r="E134" s="2">
        <f>L134</f>
        <v>0</v>
      </c>
      <c r="F134" s="2"/>
      <c r="G134" s="2"/>
      <c r="H134" s="2"/>
      <c r="I134" s="2"/>
      <c r="J134" s="16"/>
      <c r="K134" s="2"/>
      <c r="L134" s="2">
        <f>SUM(F134:K134)</f>
        <v>0</v>
      </c>
      <c r="M134" s="2">
        <f>L134/6</f>
        <v>0</v>
      </c>
      <c r="O134" s="2">
        <v>1</v>
      </c>
      <c r="P134" s="2"/>
      <c r="Q134" s="2"/>
      <c r="R134" s="2" t="s">
        <v>40</v>
      </c>
      <c r="S134" s="2">
        <f>Z134</f>
        <v>0</v>
      </c>
      <c r="T134" s="2"/>
      <c r="U134" s="2"/>
      <c r="V134" s="2"/>
      <c r="W134" s="2"/>
      <c r="X134" s="2"/>
      <c r="Y134" s="2"/>
      <c r="Z134" s="2">
        <f>SUM(T134:Y134)</f>
        <v>0</v>
      </c>
      <c r="AA134" s="2">
        <f>Z134/6</f>
        <v>0</v>
      </c>
    </row>
    <row r="135" spans="1:27" ht="15">
      <c r="A135" s="2">
        <f>A134+1</f>
        <v>2</v>
      </c>
      <c r="B135" s="2"/>
      <c r="C135" s="2"/>
      <c r="D135" s="2" t="s">
        <v>40</v>
      </c>
      <c r="E135" s="2">
        <f aca="true" t="shared" si="256" ref="E135:E140">L135</f>
        <v>0</v>
      </c>
      <c r="F135" s="2"/>
      <c r="G135" s="2"/>
      <c r="H135" s="2"/>
      <c r="I135" s="2"/>
      <c r="J135" s="16"/>
      <c r="K135" s="2"/>
      <c r="L135" s="2">
        <f aca="true" t="shared" si="257" ref="L135:L141">SUM(F135:K135)</f>
        <v>0</v>
      </c>
      <c r="M135" s="2">
        <f aca="true" t="shared" si="258" ref="M135:M141">L135/6</f>
        <v>0</v>
      </c>
      <c r="O135" s="2">
        <f>O134+1</f>
        <v>2</v>
      </c>
      <c r="P135" s="2"/>
      <c r="Q135" s="2"/>
      <c r="R135" s="2" t="s">
        <v>40</v>
      </c>
      <c r="S135" s="2">
        <f aca="true" t="shared" si="259" ref="S135:S140">Z135</f>
        <v>0</v>
      </c>
      <c r="T135" s="2"/>
      <c r="U135" s="2"/>
      <c r="V135" s="2"/>
      <c r="W135" s="2"/>
      <c r="X135" s="2"/>
      <c r="Y135" s="2"/>
      <c r="Z135" s="2">
        <f aca="true" t="shared" si="260" ref="Z135:Z141">SUM(T135:Y135)</f>
        <v>0</v>
      </c>
      <c r="AA135" s="2">
        <f aca="true" t="shared" si="261" ref="AA135:AA141">Z135/6</f>
        <v>0</v>
      </c>
    </row>
    <row r="136" spans="1:27" ht="15">
      <c r="A136" s="2">
        <f aca="true" t="shared" si="262" ref="A136:A137">A135+1</f>
        <v>3</v>
      </c>
      <c r="B136" s="2"/>
      <c r="C136" s="2"/>
      <c r="D136" s="2" t="s">
        <v>40</v>
      </c>
      <c r="E136" s="2">
        <f t="shared" si="256"/>
        <v>0</v>
      </c>
      <c r="F136" s="2"/>
      <c r="G136" s="2"/>
      <c r="H136" s="2"/>
      <c r="I136" s="2"/>
      <c r="J136" s="16"/>
      <c r="K136" s="2"/>
      <c r="L136" s="2">
        <f t="shared" si="257"/>
        <v>0</v>
      </c>
      <c r="M136" s="2">
        <f t="shared" si="258"/>
        <v>0</v>
      </c>
      <c r="O136" s="2">
        <f aca="true" t="shared" si="263" ref="O136:O137">O135+1</f>
        <v>3</v>
      </c>
      <c r="P136" s="2"/>
      <c r="Q136" s="2"/>
      <c r="R136" s="2" t="s">
        <v>40</v>
      </c>
      <c r="S136" s="2">
        <f t="shared" si="259"/>
        <v>0</v>
      </c>
      <c r="T136" s="2"/>
      <c r="U136" s="2"/>
      <c r="V136" s="2"/>
      <c r="W136" s="2"/>
      <c r="X136" s="2"/>
      <c r="Y136" s="2"/>
      <c r="Z136" s="2">
        <f t="shared" si="260"/>
        <v>0</v>
      </c>
      <c r="AA136" s="2">
        <f t="shared" si="261"/>
        <v>0</v>
      </c>
    </row>
    <row r="137" spans="1:27" ht="15">
      <c r="A137" s="2">
        <f t="shared" si="262"/>
        <v>4</v>
      </c>
      <c r="B137" s="2"/>
      <c r="C137" s="2"/>
      <c r="D137" s="2" t="s">
        <v>40</v>
      </c>
      <c r="E137" s="2">
        <f t="shared" si="256"/>
        <v>0</v>
      </c>
      <c r="F137" s="2"/>
      <c r="G137" s="2"/>
      <c r="H137" s="2"/>
      <c r="I137" s="2"/>
      <c r="J137" s="16"/>
      <c r="K137" s="2"/>
      <c r="L137" s="2">
        <f t="shared" si="257"/>
        <v>0</v>
      </c>
      <c r="M137" s="2">
        <f t="shared" si="258"/>
        <v>0</v>
      </c>
      <c r="O137" s="2">
        <f t="shared" si="263"/>
        <v>4</v>
      </c>
      <c r="P137" s="2"/>
      <c r="Q137" s="2"/>
      <c r="R137" s="2" t="s">
        <v>40</v>
      </c>
      <c r="S137" s="2">
        <f t="shared" si="259"/>
        <v>0</v>
      </c>
      <c r="T137" s="2"/>
      <c r="U137" s="2"/>
      <c r="V137" s="2"/>
      <c r="W137" s="2"/>
      <c r="X137" s="2"/>
      <c r="Y137" s="2"/>
      <c r="Z137" s="2">
        <f t="shared" si="260"/>
        <v>0</v>
      </c>
      <c r="AA137" s="2">
        <f t="shared" si="261"/>
        <v>0</v>
      </c>
    </row>
    <row r="138" spans="1:27" ht="15">
      <c r="A138" s="2">
        <f>A137+1</f>
        <v>5</v>
      </c>
      <c r="B138" s="2"/>
      <c r="C138" s="2"/>
      <c r="D138" s="2" t="s">
        <v>40</v>
      </c>
      <c r="E138" s="2">
        <f t="shared" si="256"/>
        <v>0</v>
      </c>
      <c r="F138" s="2"/>
      <c r="G138" s="2"/>
      <c r="H138" s="2"/>
      <c r="I138" s="2"/>
      <c r="J138" s="16"/>
      <c r="K138" s="2"/>
      <c r="L138" s="2">
        <f t="shared" si="257"/>
        <v>0</v>
      </c>
      <c r="M138" s="2">
        <f t="shared" si="258"/>
        <v>0</v>
      </c>
      <c r="O138" s="2">
        <f>O137+1</f>
        <v>5</v>
      </c>
      <c r="P138" s="2"/>
      <c r="Q138" s="2"/>
      <c r="R138" s="2" t="s">
        <v>40</v>
      </c>
      <c r="S138" s="2">
        <f t="shared" si="259"/>
        <v>0</v>
      </c>
      <c r="T138" s="2"/>
      <c r="U138" s="2"/>
      <c r="V138" s="2"/>
      <c r="W138" s="2"/>
      <c r="X138" s="2"/>
      <c r="Y138" s="2"/>
      <c r="Z138" s="2">
        <f t="shared" si="260"/>
        <v>0</v>
      </c>
      <c r="AA138" s="2">
        <f t="shared" si="261"/>
        <v>0</v>
      </c>
    </row>
    <row r="139" spans="1:27" ht="15">
      <c r="A139" s="2">
        <f aca="true" t="shared" si="264" ref="A139:A140">A138+1</f>
        <v>6</v>
      </c>
      <c r="B139" s="2"/>
      <c r="C139" s="2"/>
      <c r="D139" s="2" t="s">
        <v>40</v>
      </c>
      <c r="E139" s="2">
        <f t="shared" si="256"/>
        <v>0</v>
      </c>
      <c r="F139" s="2"/>
      <c r="G139" s="2"/>
      <c r="H139" s="2"/>
      <c r="I139" s="2"/>
      <c r="J139" s="16"/>
      <c r="K139" s="2"/>
      <c r="L139" s="2">
        <f t="shared" si="257"/>
        <v>0</v>
      </c>
      <c r="M139" s="2">
        <f t="shared" si="258"/>
        <v>0</v>
      </c>
      <c r="O139" s="2">
        <f aca="true" t="shared" si="265" ref="O139:O140">O138+1</f>
        <v>6</v>
      </c>
      <c r="P139" s="2"/>
      <c r="Q139" s="2"/>
      <c r="R139" s="2" t="s">
        <v>40</v>
      </c>
      <c r="S139" s="2">
        <f t="shared" si="259"/>
        <v>0</v>
      </c>
      <c r="T139" s="2"/>
      <c r="U139" s="2"/>
      <c r="V139" s="2"/>
      <c r="W139" s="2"/>
      <c r="X139" s="2"/>
      <c r="Y139" s="2"/>
      <c r="Z139" s="2">
        <f t="shared" si="260"/>
        <v>0</v>
      </c>
      <c r="AA139" s="2">
        <f t="shared" si="261"/>
        <v>0</v>
      </c>
    </row>
    <row r="140" spans="1:27" ht="15">
      <c r="A140" s="2">
        <f t="shared" si="264"/>
        <v>7</v>
      </c>
      <c r="B140" s="2"/>
      <c r="C140" s="2"/>
      <c r="D140" s="2" t="s">
        <v>40</v>
      </c>
      <c r="E140" s="2">
        <f t="shared" si="256"/>
        <v>0</v>
      </c>
      <c r="F140" s="2"/>
      <c r="G140" s="2"/>
      <c r="H140" s="2"/>
      <c r="I140" s="2"/>
      <c r="J140" s="16"/>
      <c r="K140" s="2"/>
      <c r="L140" s="2">
        <f t="shared" si="257"/>
        <v>0</v>
      </c>
      <c r="M140" s="2">
        <f t="shared" si="258"/>
        <v>0</v>
      </c>
      <c r="O140" s="2">
        <f t="shared" si="265"/>
        <v>7</v>
      </c>
      <c r="P140" s="2"/>
      <c r="Q140" s="2"/>
      <c r="R140" s="2" t="s">
        <v>40</v>
      </c>
      <c r="S140" s="2">
        <f t="shared" si="259"/>
        <v>0</v>
      </c>
      <c r="T140" s="2"/>
      <c r="U140" s="2"/>
      <c r="V140" s="2"/>
      <c r="W140" s="2"/>
      <c r="X140" s="2"/>
      <c r="Y140" s="2"/>
      <c r="Z140" s="2">
        <f t="shared" si="260"/>
        <v>0</v>
      </c>
      <c r="AA140" s="2">
        <f t="shared" si="261"/>
        <v>0</v>
      </c>
    </row>
    <row r="141" spans="6:27" ht="15">
      <c r="F141" s="28">
        <f>SUM(F134:F140)</f>
        <v>0</v>
      </c>
      <c r="G141" s="28">
        <f aca="true" t="shared" si="266" ref="G141">SUM(G134:G140)</f>
        <v>0</v>
      </c>
      <c r="H141" s="28">
        <f aca="true" t="shared" si="267" ref="H141">SUM(H134:H140)</f>
        <v>0</v>
      </c>
      <c r="I141" s="28">
        <f aca="true" t="shared" si="268" ref="I141">SUM(I134:I140)</f>
        <v>0</v>
      </c>
      <c r="J141" s="16">
        <f aca="true" t="shared" si="269" ref="J141">SUM(J134:J140)</f>
        <v>0</v>
      </c>
      <c r="K141" s="28">
        <f aca="true" t="shared" si="270" ref="K141">SUM(K134:K140)</f>
        <v>0</v>
      </c>
      <c r="L141" s="2">
        <f t="shared" si="257"/>
        <v>0</v>
      </c>
      <c r="M141" s="2">
        <f t="shared" si="258"/>
        <v>0</v>
      </c>
      <c r="T141" s="28">
        <f>SUM(T134:T140)</f>
        <v>0</v>
      </c>
      <c r="U141" s="28">
        <f aca="true" t="shared" si="271" ref="U141">SUM(U134:U140)</f>
        <v>0</v>
      </c>
      <c r="V141" s="28">
        <f aca="true" t="shared" si="272" ref="V141">SUM(V134:V140)</f>
        <v>0</v>
      </c>
      <c r="W141" s="28">
        <f aca="true" t="shared" si="273" ref="W141">SUM(W134:W140)</f>
        <v>0</v>
      </c>
      <c r="X141" s="28">
        <f aca="true" t="shared" si="274" ref="X141">SUM(X134:X140)</f>
        <v>0</v>
      </c>
      <c r="Y141" s="28">
        <f aca="true" t="shared" si="275" ref="Y141">SUM(Y134:Y140)</f>
        <v>0</v>
      </c>
      <c r="Z141" s="2">
        <f t="shared" si="260"/>
        <v>0</v>
      </c>
      <c r="AA141" s="2">
        <f t="shared" si="261"/>
        <v>0</v>
      </c>
    </row>
    <row r="143" spans="1:27" ht="15">
      <c r="A143" s="2" t="s">
        <v>4</v>
      </c>
      <c r="B143" s="1" t="s">
        <v>19</v>
      </c>
      <c r="C143" s="2" t="s">
        <v>20</v>
      </c>
      <c r="D143" s="2" t="s">
        <v>21</v>
      </c>
      <c r="E143" s="2" t="s">
        <v>36</v>
      </c>
      <c r="F143" s="2" t="s">
        <v>7</v>
      </c>
      <c r="G143" s="2" t="s">
        <v>8</v>
      </c>
      <c r="H143" s="2" t="s">
        <v>9</v>
      </c>
      <c r="I143" s="2" t="s">
        <v>10</v>
      </c>
      <c r="J143" s="16" t="s">
        <v>11</v>
      </c>
      <c r="K143" s="2" t="s">
        <v>12</v>
      </c>
      <c r="L143" s="2" t="s">
        <v>13</v>
      </c>
      <c r="M143" s="2" t="s">
        <v>14</v>
      </c>
      <c r="O143" s="2" t="s">
        <v>4</v>
      </c>
      <c r="P143" s="1" t="s">
        <v>19</v>
      </c>
      <c r="Q143" s="2" t="s">
        <v>20</v>
      </c>
      <c r="R143" s="2" t="s">
        <v>21</v>
      </c>
      <c r="S143" s="2" t="s">
        <v>36</v>
      </c>
      <c r="T143" s="2" t="s">
        <v>7</v>
      </c>
      <c r="U143" s="2" t="s">
        <v>8</v>
      </c>
      <c r="V143" s="2" t="s">
        <v>9</v>
      </c>
      <c r="W143" s="2" t="s">
        <v>10</v>
      </c>
      <c r="X143" s="2" t="s">
        <v>11</v>
      </c>
      <c r="Y143" s="2" t="s">
        <v>12</v>
      </c>
      <c r="Z143" s="2" t="s">
        <v>13</v>
      </c>
      <c r="AA143" s="2" t="s">
        <v>14</v>
      </c>
    </row>
    <row r="144" spans="1:27" ht="15">
      <c r="A144" s="2">
        <v>1</v>
      </c>
      <c r="B144" s="2"/>
      <c r="C144" s="2"/>
      <c r="D144" s="2" t="s">
        <v>40</v>
      </c>
      <c r="E144" s="2">
        <f>L144</f>
        <v>0</v>
      </c>
      <c r="F144" s="2"/>
      <c r="G144" s="2"/>
      <c r="H144" s="2"/>
      <c r="I144" s="2"/>
      <c r="J144" s="16"/>
      <c r="K144" s="2"/>
      <c r="L144" s="2">
        <f>SUM(F144:K144)</f>
        <v>0</v>
      </c>
      <c r="M144" s="2">
        <f>L144/6</f>
        <v>0</v>
      </c>
      <c r="O144" s="2">
        <v>1</v>
      </c>
      <c r="P144" s="2"/>
      <c r="Q144" s="2"/>
      <c r="R144" s="2" t="s">
        <v>40</v>
      </c>
      <c r="S144" s="2">
        <f>Z144</f>
        <v>0</v>
      </c>
      <c r="T144" s="2"/>
      <c r="U144" s="2"/>
      <c r="V144" s="2"/>
      <c r="W144" s="2"/>
      <c r="X144" s="2"/>
      <c r="Y144" s="2"/>
      <c r="Z144" s="2">
        <f>SUM(T144:Y144)</f>
        <v>0</v>
      </c>
      <c r="AA144" s="2">
        <f>Z144/6</f>
        <v>0</v>
      </c>
    </row>
    <row r="145" spans="1:27" ht="15">
      <c r="A145" s="2">
        <f>A144+1</f>
        <v>2</v>
      </c>
      <c r="B145" s="2"/>
      <c r="C145" s="2"/>
      <c r="D145" s="2" t="s">
        <v>40</v>
      </c>
      <c r="E145" s="2">
        <f aca="true" t="shared" si="276" ref="E145:E150">L145</f>
        <v>0</v>
      </c>
      <c r="F145" s="2"/>
      <c r="G145" s="2"/>
      <c r="H145" s="2"/>
      <c r="I145" s="2"/>
      <c r="J145" s="16"/>
      <c r="K145" s="2"/>
      <c r="L145" s="2">
        <f aca="true" t="shared" si="277" ref="L145:L151">SUM(F145:K145)</f>
        <v>0</v>
      </c>
      <c r="M145" s="2">
        <f aca="true" t="shared" si="278" ref="M145:M151">L145/6</f>
        <v>0</v>
      </c>
      <c r="O145" s="2">
        <f>O144+1</f>
        <v>2</v>
      </c>
      <c r="P145" s="2"/>
      <c r="Q145" s="2"/>
      <c r="R145" s="2" t="s">
        <v>40</v>
      </c>
      <c r="S145" s="2">
        <f aca="true" t="shared" si="279" ref="S145:S150">Z145</f>
        <v>0</v>
      </c>
      <c r="T145" s="2"/>
      <c r="U145" s="2"/>
      <c r="V145" s="2"/>
      <c r="W145" s="2"/>
      <c r="X145" s="2"/>
      <c r="Y145" s="2"/>
      <c r="Z145" s="2">
        <f aca="true" t="shared" si="280" ref="Z145:Z151">SUM(T145:Y145)</f>
        <v>0</v>
      </c>
      <c r="AA145" s="2">
        <f aca="true" t="shared" si="281" ref="AA145:AA151">Z145/6</f>
        <v>0</v>
      </c>
    </row>
    <row r="146" spans="1:27" ht="15">
      <c r="A146" s="2">
        <f aca="true" t="shared" si="282" ref="A146:A147">A145+1</f>
        <v>3</v>
      </c>
      <c r="B146" s="2"/>
      <c r="C146" s="2"/>
      <c r="D146" s="2" t="s">
        <v>40</v>
      </c>
      <c r="E146" s="2">
        <f t="shared" si="276"/>
        <v>0</v>
      </c>
      <c r="F146" s="2"/>
      <c r="G146" s="2"/>
      <c r="H146" s="2"/>
      <c r="I146" s="2"/>
      <c r="J146" s="16"/>
      <c r="K146" s="2"/>
      <c r="L146" s="2">
        <f t="shared" si="277"/>
        <v>0</v>
      </c>
      <c r="M146" s="2">
        <f t="shared" si="278"/>
        <v>0</v>
      </c>
      <c r="O146" s="2">
        <f aca="true" t="shared" si="283" ref="O146:O147">O145+1</f>
        <v>3</v>
      </c>
      <c r="P146" s="2"/>
      <c r="Q146" s="2"/>
      <c r="R146" s="2" t="s">
        <v>40</v>
      </c>
      <c r="S146" s="2">
        <f t="shared" si="279"/>
        <v>0</v>
      </c>
      <c r="T146" s="2"/>
      <c r="U146" s="2"/>
      <c r="V146" s="2"/>
      <c r="W146" s="2"/>
      <c r="X146" s="2"/>
      <c r="Y146" s="2"/>
      <c r="Z146" s="2">
        <f t="shared" si="280"/>
        <v>0</v>
      </c>
      <c r="AA146" s="2">
        <f t="shared" si="281"/>
        <v>0</v>
      </c>
    </row>
    <row r="147" spans="1:27" ht="15">
      <c r="A147" s="2">
        <f t="shared" si="282"/>
        <v>4</v>
      </c>
      <c r="B147" s="2"/>
      <c r="C147" s="2"/>
      <c r="D147" s="2" t="s">
        <v>40</v>
      </c>
      <c r="E147" s="2">
        <f t="shared" si="276"/>
        <v>0</v>
      </c>
      <c r="F147" s="2"/>
      <c r="G147" s="2"/>
      <c r="H147" s="2"/>
      <c r="I147" s="2"/>
      <c r="J147" s="16"/>
      <c r="K147" s="2"/>
      <c r="L147" s="2">
        <f t="shared" si="277"/>
        <v>0</v>
      </c>
      <c r="M147" s="2">
        <f t="shared" si="278"/>
        <v>0</v>
      </c>
      <c r="O147" s="2">
        <f t="shared" si="283"/>
        <v>4</v>
      </c>
      <c r="P147" s="2"/>
      <c r="Q147" s="2"/>
      <c r="R147" s="2" t="s">
        <v>40</v>
      </c>
      <c r="S147" s="2">
        <f t="shared" si="279"/>
        <v>0</v>
      </c>
      <c r="T147" s="2"/>
      <c r="U147" s="2"/>
      <c r="V147" s="2"/>
      <c r="W147" s="2"/>
      <c r="X147" s="2"/>
      <c r="Y147" s="2"/>
      <c r="Z147" s="2">
        <f t="shared" si="280"/>
        <v>0</v>
      </c>
      <c r="AA147" s="2">
        <f t="shared" si="281"/>
        <v>0</v>
      </c>
    </row>
    <row r="148" spans="1:27" ht="15">
      <c r="A148" s="2">
        <f>A147+1</f>
        <v>5</v>
      </c>
      <c r="B148" s="2"/>
      <c r="C148" s="2"/>
      <c r="D148" s="2" t="s">
        <v>40</v>
      </c>
      <c r="E148" s="2">
        <f t="shared" si="276"/>
        <v>0</v>
      </c>
      <c r="F148" s="2"/>
      <c r="G148" s="2"/>
      <c r="H148" s="2"/>
      <c r="I148" s="2"/>
      <c r="J148" s="16"/>
      <c r="K148" s="2"/>
      <c r="L148" s="2">
        <f t="shared" si="277"/>
        <v>0</v>
      </c>
      <c r="M148" s="2">
        <f t="shared" si="278"/>
        <v>0</v>
      </c>
      <c r="O148" s="2">
        <f>O147+1</f>
        <v>5</v>
      </c>
      <c r="P148" s="2"/>
      <c r="Q148" s="2"/>
      <c r="R148" s="2" t="s">
        <v>40</v>
      </c>
      <c r="S148" s="2">
        <f t="shared" si="279"/>
        <v>0</v>
      </c>
      <c r="T148" s="2"/>
      <c r="U148" s="2"/>
      <c r="V148" s="2"/>
      <c r="W148" s="2"/>
      <c r="X148" s="2"/>
      <c r="Y148" s="2"/>
      <c r="Z148" s="2">
        <f t="shared" si="280"/>
        <v>0</v>
      </c>
      <c r="AA148" s="2">
        <f t="shared" si="281"/>
        <v>0</v>
      </c>
    </row>
    <row r="149" spans="1:27" ht="15">
      <c r="A149" s="2">
        <f aca="true" t="shared" si="284" ref="A149:A150">A148+1</f>
        <v>6</v>
      </c>
      <c r="B149" s="2"/>
      <c r="C149" s="2"/>
      <c r="D149" s="2" t="s">
        <v>40</v>
      </c>
      <c r="E149" s="2">
        <f t="shared" si="276"/>
        <v>0</v>
      </c>
      <c r="F149" s="2"/>
      <c r="G149" s="2"/>
      <c r="H149" s="2"/>
      <c r="I149" s="2"/>
      <c r="J149" s="16"/>
      <c r="K149" s="2"/>
      <c r="L149" s="2">
        <f t="shared" si="277"/>
        <v>0</v>
      </c>
      <c r="M149" s="2">
        <f t="shared" si="278"/>
        <v>0</v>
      </c>
      <c r="O149" s="2">
        <f aca="true" t="shared" si="285" ref="O149:O150">O148+1</f>
        <v>6</v>
      </c>
      <c r="P149" s="2"/>
      <c r="Q149" s="2"/>
      <c r="R149" s="2" t="s">
        <v>40</v>
      </c>
      <c r="S149" s="2">
        <f t="shared" si="279"/>
        <v>0</v>
      </c>
      <c r="T149" s="2"/>
      <c r="U149" s="2"/>
      <c r="V149" s="2"/>
      <c r="W149" s="2"/>
      <c r="X149" s="2"/>
      <c r="Y149" s="2"/>
      <c r="Z149" s="2">
        <f t="shared" si="280"/>
        <v>0</v>
      </c>
      <c r="AA149" s="2">
        <f t="shared" si="281"/>
        <v>0</v>
      </c>
    </row>
    <row r="150" spans="1:27" ht="15">
      <c r="A150" s="2">
        <f t="shared" si="284"/>
        <v>7</v>
      </c>
      <c r="B150" s="2"/>
      <c r="C150" s="2"/>
      <c r="D150" s="2" t="s">
        <v>40</v>
      </c>
      <c r="E150" s="2">
        <f t="shared" si="276"/>
        <v>0</v>
      </c>
      <c r="F150" s="2"/>
      <c r="G150" s="2"/>
      <c r="H150" s="2"/>
      <c r="I150" s="2"/>
      <c r="J150" s="16"/>
      <c r="K150" s="2"/>
      <c r="L150" s="2">
        <f t="shared" si="277"/>
        <v>0</v>
      </c>
      <c r="M150" s="2">
        <f t="shared" si="278"/>
        <v>0</v>
      </c>
      <c r="O150" s="2">
        <f t="shared" si="285"/>
        <v>7</v>
      </c>
      <c r="P150" s="2"/>
      <c r="Q150" s="2"/>
      <c r="R150" s="2" t="s">
        <v>40</v>
      </c>
      <c r="S150" s="2">
        <f t="shared" si="279"/>
        <v>0</v>
      </c>
      <c r="T150" s="2"/>
      <c r="U150" s="2"/>
      <c r="V150" s="2"/>
      <c r="W150" s="2"/>
      <c r="X150" s="2"/>
      <c r="Y150" s="2"/>
      <c r="Z150" s="2">
        <f t="shared" si="280"/>
        <v>0</v>
      </c>
      <c r="AA150" s="2">
        <f t="shared" si="281"/>
        <v>0</v>
      </c>
    </row>
    <row r="151" spans="6:27" ht="15">
      <c r="F151" s="28">
        <f>SUM(F144:F150)</f>
        <v>0</v>
      </c>
      <c r="G151" s="28">
        <f aca="true" t="shared" si="286" ref="G151">SUM(G144:G150)</f>
        <v>0</v>
      </c>
      <c r="H151" s="28">
        <f aca="true" t="shared" si="287" ref="H151">SUM(H144:H150)</f>
        <v>0</v>
      </c>
      <c r="I151" s="28">
        <f aca="true" t="shared" si="288" ref="I151">SUM(I144:I150)</f>
        <v>0</v>
      </c>
      <c r="J151" s="16">
        <f aca="true" t="shared" si="289" ref="J151">SUM(J144:J150)</f>
        <v>0</v>
      </c>
      <c r="K151" s="28">
        <f aca="true" t="shared" si="290" ref="K151">SUM(K144:K150)</f>
        <v>0</v>
      </c>
      <c r="L151" s="2">
        <f t="shared" si="277"/>
        <v>0</v>
      </c>
      <c r="M151" s="2">
        <f t="shared" si="278"/>
        <v>0</v>
      </c>
      <c r="T151" s="28">
        <f>SUM(T144:T150)</f>
        <v>0</v>
      </c>
      <c r="U151" s="28">
        <f aca="true" t="shared" si="291" ref="U151">SUM(U144:U150)</f>
        <v>0</v>
      </c>
      <c r="V151" s="28">
        <f aca="true" t="shared" si="292" ref="V151">SUM(V144:V150)</f>
        <v>0</v>
      </c>
      <c r="W151" s="28">
        <f aca="true" t="shared" si="293" ref="W151">SUM(W144:W150)</f>
        <v>0</v>
      </c>
      <c r="X151" s="28">
        <f aca="true" t="shared" si="294" ref="X151">SUM(X144:X150)</f>
        <v>0</v>
      </c>
      <c r="Y151" s="28">
        <f aca="true" t="shared" si="295" ref="Y151">SUM(Y144:Y150)</f>
        <v>0</v>
      </c>
      <c r="Z151" s="2">
        <f t="shared" si="280"/>
        <v>0</v>
      </c>
      <c r="AA151" s="2">
        <f t="shared" si="281"/>
        <v>0</v>
      </c>
    </row>
    <row r="153" spans="1:27" ht="15">
      <c r="A153" s="2" t="s">
        <v>4</v>
      </c>
      <c r="B153" s="1" t="s">
        <v>19</v>
      </c>
      <c r="C153" s="2" t="s">
        <v>20</v>
      </c>
      <c r="D153" s="2" t="s">
        <v>21</v>
      </c>
      <c r="E153" s="2" t="s">
        <v>36</v>
      </c>
      <c r="F153" s="2" t="s">
        <v>7</v>
      </c>
      <c r="G153" s="2" t="s">
        <v>8</v>
      </c>
      <c r="H153" s="2" t="s">
        <v>9</v>
      </c>
      <c r="I153" s="2" t="s">
        <v>10</v>
      </c>
      <c r="J153" s="16" t="s">
        <v>11</v>
      </c>
      <c r="K153" s="2" t="s">
        <v>12</v>
      </c>
      <c r="L153" s="2" t="s">
        <v>13</v>
      </c>
      <c r="M153" s="2" t="s">
        <v>14</v>
      </c>
      <c r="O153" s="2" t="s">
        <v>4</v>
      </c>
      <c r="P153" s="1" t="s">
        <v>19</v>
      </c>
      <c r="Q153" s="2" t="s">
        <v>20</v>
      </c>
      <c r="R153" s="2" t="s">
        <v>21</v>
      </c>
      <c r="S153" s="2" t="s">
        <v>36</v>
      </c>
      <c r="T153" s="2" t="s">
        <v>7</v>
      </c>
      <c r="U153" s="2" t="s">
        <v>8</v>
      </c>
      <c r="V153" s="2" t="s">
        <v>9</v>
      </c>
      <c r="W153" s="2" t="s">
        <v>10</v>
      </c>
      <c r="X153" s="2" t="s">
        <v>11</v>
      </c>
      <c r="Y153" s="2" t="s">
        <v>12</v>
      </c>
      <c r="Z153" s="2" t="s">
        <v>13</v>
      </c>
      <c r="AA153" s="2" t="s">
        <v>14</v>
      </c>
    </row>
    <row r="154" spans="1:27" ht="15">
      <c r="A154" s="2">
        <v>1</v>
      </c>
      <c r="B154" s="2"/>
      <c r="C154" s="2"/>
      <c r="D154" s="2" t="s">
        <v>40</v>
      </c>
      <c r="E154" s="2">
        <f>L154</f>
        <v>0</v>
      </c>
      <c r="F154" s="2"/>
      <c r="G154" s="2"/>
      <c r="H154" s="2"/>
      <c r="I154" s="2"/>
      <c r="J154" s="16"/>
      <c r="K154" s="2"/>
      <c r="L154" s="2">
        <f>SUM(F154:K154)</f>
        <v>0</v>
      </c>
      <c r="M154" s="2">
        <f>L154/6</f>
        <v>0</v>
      </c>
      <c r="O154" s="2">
        <v>1</v>
      </c>
      <c r="P154" s="2"/>
      <c r="Q154" s="2"/>
      <c r="R154" s="2" t="s">
        <v>40</v>
      </c>
      <c r="S154" s="2">
        <f>Z154</f>
        <v>0</v>
      </c>
      <c r="T154" s="2"/>
      <c r="U154" s="2"/>
      <c r="V154" s="2"/>
      <c r="W154" s="2"/>
      <c r="X154" s="2"/>
      <c r="Y154" s="2"/>
      <c r="Z154" s="2">
        <f>SUM(T154:Y154)</f>
        <v>0</v>
      </c>
      <c r="AA154" s="2">
        <f>Z154/6</f>
        <v>0</v>
      </c>
    </row>
    <row r="155" spans="1:27" ht="15">
      <c r="A155" s="2">
        <f>A154+1</f>
        <v>2</v>
      </c>
      <c r="B155" s="2"/>
      <c r="C155" s="2"/>
      <c r="D155" s="2" t="s">
        <v>40</v>
      </c>
      <c r="E155" s="2">
        <f aca="true" t="shared" si="296" ref="E155:E160">L155</f>
        <v>0</v>
      </c>
      <c r="F155" s="2"/>
      <c r="G155" s="2"/>
      <c r="H155" s="2"/>
      <c r="I155" s="2"/>
      <c r="J155" s="16"/>
      <c r="K155" s="2"/>
      <c r="L155" s="2">
        <f aca="true" t="shared" si="297" ref="L155:L161">SUM(F155:K155)</f>
        <v>0</v>
      </c>
      <c r="M155" s="2">
        <f aca="true" t="shared" si="298" ref="M155:M161">L155/6</f>
        <v>0</v>
      </c>
      <c r="O155" s="2">
        <f>O154+1</f>
        <v>2</v>
      </c>
      <c r="P155" s="2"/>
      <c r="Q155" s="2"/>
      <c r="R155" s="2" t="s">
        <v>40</v>
      </c>
      <c r="S155" s="2">
        <f aca="true" t="shared" si="299" ref="S155:S160">Z155</f>
        <v>0</v>
      </c>
      <c r="T155" s="2"/>
      <c r="U155" s="2"/>
      <c r="V155" s="2"/>
      <c r="W155" s="2"/>
      <c r="X155" s="2"/>
      <c r="Y155" s="2"/>
      <c r="Z155" s="2">
        <f aca="true" t="shared" si="300" ref="Z155:Z161">SUM(T155:Y155)</f>
        <v>0</v>
      </c>
      <c r="AA155" s="2">
        <f aca="true" t="shared" si="301" ref="AA155:AA161">Z155/6</f>
        <v>0</v>
      </c>
    </row>
    <row r="156" spans="1:27" ht="15">
      <c r="A156" s="2">
        <f aca="true" t="shared" si="302" ref="A156:A157">A155+1</f>
        <v>3</v>
      </c>
      <c r="B156" s="2"/>
      <c r="C156" s="2"/>
      <c r="D156" s="2" t="s">
        <v>40</v>
      </c>
      <c r="E156" s="2">
        <f t="shared" si="296"/>
        <v>0</v>
      </c>
      <c r="F156" s="2"/>
      <c r="G156" s="2"/>
      <c r="H156" s="2"/>
      <c r="I156" s="2"/>
      <c r="J156" s="16"/>
      <c r="K156" s="2"/>
      <c r="L156" s="2">
        <f t="shared" si="297"/>
        <v>0</v>
      </c>
      <c r="M156" s="2">
        <f t="shared" si="298"/>
        <v>0</v>
      </c>
      <c r="O156" s="2">
        <f aca="true" t="shared" si="303" ref="O156:O157">O155+1</f>
        <v>3</v>
      </c>
      <c r="P156" s="2"/>
      <c r="Q156" s="2"/>
      <c r="R156" s="2" t="s">
        <v>40</v>
      </c>
      <c r="S156" s="2">
        <f t="shared" si="299"/>
        <v>0</v>
      </c>
      <c r="T156" s="2"/>
      <c r="U156" s="2"/>
      <c r="V156" s="2"/>
      <c r="W156" s="2"/>
      <c r="X156" s="2"/>
      <c r="Y156" s="2"/>
      <c r="Z156" s="2">
        <f t="shared" si="300"/>
        <v>0</v>
      </c>
      <c r="AA156" s="2">
        <f t="shared" si="301"/>
        <v>0</v>
      </c>
    </row>
    <row r="157" spans="1:27" ht="15">
      <c r="A157" s="2">
        <f t="shared" si="302"/>
        <v>4</v>
      </c>
      <c r="B157" s="2"/>
      <c r="C157" s="2"/>
      <c r="D157" s="2" t="s">
        <v>40</v>
      </c>
      <c r="E157" s="2">
        <f t="shared" si="296"/>
        <v>0</v>
      </c>
      <c r="F157" s="2"/>
      <c r="G157" s="2"/>
      <c r="H157" s="2"/>
      <c r="I157" s="2"/>
      <c r="J157" s="16"/>
      <c r="K157" s="2"/>
      <c r="L157" s="2">
        <f t="shared" si="297"/>
        <v>0</v>
      </c>
      <c r="M157" s="2">
        <f t="shared" si="298"/>
        <v>0</v>
      </c>
      <c r="O157" s="2">
        <f t="shared" si="303"/>
        <v>4</v>
      </c>
      <c r="P157" s="2"/>
      <c r="Q157" s="2"/>
      <c r="R157" s="2" t="s">
        <v>40</v>
      </c>
      <c r="S157" s="2">
        <f t="shared" si="299"/>
        <v>0</v>
      </c>
      <c r="T157" s="2"/>
      <c r="U157" s="2"/>
      <c r="V157" s="2"/>
      <c r="W157" s="2"/>
      <c r="X157" s="2"/>
      <c r="Y157" s="2"/>
      <c r="Z157" s="2">
        <f t="shared" si="300"/>
        <v>0</v>
      </c>
      <c r="AA157" s="2">
        <f t="shared" si="301"/>
        <v>0</v>
      </c>
    </row>
    <row r="158" spans="1:27" ht="15">
      <c r="A158" s="2">
        <f>A157+1</f>
        <v>5</v>
      </c>
      <c r="B158" s="2"/>
      <c r="C158" s="2"/>
      <c r="D158" s="2" t="s">
        <v>40</v>
      </c>
      <c r="E158" s="2">
        <f t="shared" si="296"/>
        <v>0</v>
      </c>
      <c r="F158" s="2"/>
      <c r="G158" s="2"/>
      <c r="H158" s="2"/>
      <c r="I158" s="2"/>
      <c r="J158" s="16"/>
      <c r="K158" s="2"/>
      <c r="L158" s="2">
        <f t="shared" si="297"/>
        <v>0</v>
      </c>
      <c r="M158" s="2">
        <f t="shared" si="298"/>
        <v>0</v>
      </c>
      <c r="O158" s="2">
        <f>O157+1</f>
        <v>5</v>
      </c>
      <c r="P158" s="2"/>
      <c r="Q158" s="2"/>
      <c r="R158" s="2" t="s">
        <v>40</v>
      </c>
      <c r="S158" s="2">
        <f t="shared" si="299"/>
        <v>0</v>
      </c>
      <c r="T158" s="2"/>
      <c r="U158" s="2"/>
      <c r="V158" s="2"/>
      <c r="W158" s="2"/>
      <c r="X158" s="2"/>
      <c r="Y158" s="2"/>
      <c r="Z158" s="2">
        <f t="shared" si="300"/>
        <v>0</v>
      </c>
      <c r="AA158" s="2">
        <f t="shared" si="301"/>
        <v>0</v>
      </c>
    </row>
    <row r="159" spans="1:27" ht="15">
      <c r="A159" s="2">
        <f aca="true" t="shared" si="304" ref="A159:A160">A158+1</f>
        <v>6</v>
      </c>
      <c r="B159" s="2"/>
      <c r="C159" s="2"/>
      <c r="D159" s="2" t="s">
        <v>40</v>
      </c>
      <c r="E159" s="2">
        <f t="shared" si="296"/>
        <v>0</v>
      </c>
      <c r="F159" s="2"/>
      <c r="G159" s="2"/>
      <c r="H159" s="2"/>
      <c r="I159" s="2"/>
      <c r="J159" s="16"/>
      <c r="K159" s="2"/>
      <c r="L159" s="2">
        <f t="shared" si="297"/>
        <v>0</v>
      </c>
      <c r="M159" s="2">
        <f t="shared" si="298"/>
        <v>0</v>
      </c>
      <c r="O159" s="2">
        <f aca="true" t="shared" si="305" ref="O159:O160">O158+1</f>
        <v>6</v>
      </c>
      <c r="P159" s="2"/>
      <c r="Q159" s="2"/>
      <c r="R159" s="2" t="s">
        <v>40</v>
      </c>
      <c r="S159" s="2">
        <f t="shared" si="299"/>
        <v>0</v>
      </c>
      <c r="T159" s="2"/>
      <c r="U159" s="2"/>
      <c r="V159" s="2"/>
      <c r="W159" s="2"/>
      <c r="X159" s="2"/>
      <c r="Y159" s="2"/>
      <c r="Z159" s="2">
        <f t="shared" si="300"/>
        <v>0</v>
      </c>
      <c r="AA159" s="2">
        <f t="shared" si="301"/>
        <v>0</v>
      </c>
    </row>
    <row r="160" spans="1:27" ht="15">
      <c r="A160" s="2">
        <f t="shared" si="304"/>
        <v>7</v>
      </c>
      <c r="B160" s="2"/>
      <c r="C160" s="2"/>
      <c r="D160" s="2" t="s">
        <v>40</v>
      </c>
      <c r="E160" s="2">
        <f t="shared" si="296"/>
        <v>0</v>
      </c>
      <c r="F160" s="2"/>
      <c r="G160" s="2"/>
      <c r="H160" s="2"/>
      <c r="I160" s="2"/>
      <c r="J160" s="16"/>
      <c r="K160" s="2"/>
      <c r="L160" s="2">
        <f t="shared" si="297"/>
        <v>0</v>
      </c>
      <c r="M160" s="2">
        <f t="shared" si="298"/>
        <v>0</v>
      </c>
      <c r="O160" s="2">
        <f t="shared" si="305"/>
        <v>7</v>
      </c>
      <c r="P160" s="2"/>
      <c r="Q160" s="2"/>
      <c r="R160" s="2" t="s">
        <v>40</v>
      </c>
      <c r="S160" s="2">
        <f t="shared" si="299"/>
        <v>0</v>
      </c>
      <c r="T160" s="2"/>
      <c r="U160" s="2"/>
      <c r="V160" s="2"/>
      <c r="W160" s="2"/>
      <c r="X160" s="2"/>
      <c r="Y160" s="2"/>
      <c r="Z160" s="2">
        <f t="shared" si="300"/>
        <v>0</v>
      </c>
      <c r="AA160" s="2">
        <f t="shared" si="301"/>
        <v>0</v>
      </c>
    </row>
    <row r="161" spans="6:27" ht="15">
      <c r="F161" s="29">
        <f>SUM(F154:F160)</f>
        <v>0</v>
      </c>
      <c r="G161" s="29">
        <f aca="true" t="shared" si="306" ref="G161">SUM(G154:G160)</f>
        <v>0</v>
      </c>
      <c r="H161" s="29">
        <f aca="true" t="shared" si="307" ref="H161">SUM(H154:H160)</f>
        <v>0</v>
      </c>
      <c r="I161" s="29">
        <f aca="true" t="shared" si="308" ref="I161">SUM(I154:I160)</f>
        <v>0</v>
      </c>
      <c r="J161" s="37">
        <f aca="true" t="shared" si="309" ref="J161">SUM(J154:J160)</f>
        <v>0</v>
      </c>
      <c r="K161" s="29">
        <f aca="true" t="shared" si="310" ref="K161">SUM(K154:K160)</f>
        <v>0</v>
      </c>
      <c r="L161" s="2">
        <f t="shared" si="297"/>
        <v>0</v>
      </c>
      <c r="M161" s="2">
        <f t="shared" si="298"/>
        <v>0</v>
      </c>
      <c r="T161" s="28">
        <f>SUM(T154:T160)</f>
        <v>0</v>
      </c>
      <c r="U161" s="28">
        <f aca="true" t="shared" si="311" ref="U161">SUM(U154:U160)</f>
        <v>0</v>
      </c>
      <c r="V161" s="28">
        <f aca="true" t="shared" si="312" ref="V161">SUM(V154:V160)</f>
        <v>0</v>
      </c>
      <c r="W161" s="28">
        <f aca="true" t="shared" si="313" ref="W161">SUM(W154:W160)</f>
        <v>0</v>
      </c>
      <c r="X161" s="28">
        <f aca="true" t="shared" si="314" ref="X161">SUM(X154:X160)</f>
        <v>0</v>
      </c>
      <c r="Y161" s="28">
        <f aca="true" t="shared" si="315" ref="Y161">SUM(Y154:Y160)</f>
        <v>0</v>
      </c>
      <c r="Z161" s="2">
        <f t="shared" si="300"/>
        <v>0</v>
      </c>
      <c r="AA161" s="2">
        <f t="shared" si="301"/>
        <v>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64"/>
  <sheetViews>
    <sheetView zoomScale="120" zoomScaleNormal="120" zoomScalePageLayoutView="120" workbookViewId="0" topLeftCell="A1">
      <pane ySplit="1" topLeftCell="A2" activePane="bottomLeft" state="frozen"/>
      <selection pane="bottomLeft" activeCell="A11" sqref="A11"/>
    </sheetView>
  </sheetViews>
  <sheetFormatPr defaultColWidth="8.8515625" defaultRowHeight="15"/>
  <cols>
    <col min="1" max="1" width="4.7109375" style="0" bestFit="1" customWidth="1"/>
    <col min="2" max="2" width="21.421875" style="0" bestFit="1" customWidth="1"/>
    <col min="3" max="3" width="37.7109375" style="0" bestFit="1" customWidth="1"/>
    <col min="5" max="5" width="9.421875" style="0" bestFit="1" customWidth="1"/>
    <col min="6" max="11" width="7.7109375" style="0" bestFit="1" customWidth="1"/>
    <col min="12" max="12" width="14.421875" style="0" bestFit="1" customWidth="1"/>
    <col min="15" max="15" width="4.7109375" style="0" bestFit="1" customWidth="1"/>
    <col min="16" max="16" width="25.7109375" style="0" bestFit="1" customWidth="1"/>
    <col min="17" max="17" width="25.140625" style="0" bestFit="1" customWidth="1"/>
  </cols>
  <sheetData>
    <row r="1" spans="1:27" ht="15">
      <c r="A1" s="35" t="s">
        <v>39</v>
      </c>
      <c r="B1" s="23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4" t="s">
        <v>39</v>
      </c>
      <c r="P1" s="32" t="s">
        <v>25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5">
      <c r="A2" s="2" t="s">
        <v>4</v>
      </c>
      <c r="B2" s="1" t="s">
        <v>19</v>
      </c>
      <c r="C2" s="2" t="s">
        <v>20</v>
      </c>
      <c r="D2" s="2" t="s">
        <v>21</v>
      </c>
      <c r="E2" s="2" t="s">
        <v>36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O2" s="2" t="s">
        <v>4</v>
      </c>
      <c r="P2" s="1" t="s">
        <v>19</v>
      </c>
      <c r="Q2" s="2" t="s">
        <v>20</v>
      </c>
      <c r="R2" s="2" t="s">
        <v>21</v>
      </c>
      <c r="S2" s="2" t="s">
        <v>36</v>
      </c>
      <c r="T2" s="2" t="s">
        <v>7</v>
      </c>
      <c r="U2" s="2" t="s">
        <v>8</v>
      </c>
      <c r="V2" s="2" t="s">
        <v>9</v>
      </c>
      <c r="W2" s="2" t="s">
        <v>10</v>
      </c>
      <c r="X2" s="2" t="s">
        <v>11</v>
      </c>
      <c r="Y2" s="2" t="s">
        <v>12</v>
      </c>
      <c r="Z2" s="2" t="s">
        <v>13</v>
      </c>
      <c r="AA2" s="2" t="s">
        <v>14</v>
      </c>
    </row>
    <row r="3" spans="1:27" ht="15">
      <c r="A3" s="23">
        <v>1</v>
      </c>
      <c r="B3" s="2" t="s">
        <v>370</v>
      </c>
      <c r="C3" s="2" t="s">
        <v>252</v>
      </c>
      <c r="D3" s="2" t="s">
        <v>39</v>
      </c>
      <c r="E3" s="2">
        <f>L3</f>
        <v>837</v>
      </c>
      <c r="F3" s="2">
        <v>126</v>
      </c>
      <c r="G3" s="2">
        <v>141</v>
      </c>
      <c r="H3" s="2">
        <v>149</v>
      </c>
      <c r="I3" s="2">
        <v>130</v>
      </c>
      <c r="J3" s="2">
        <v>152</v>
      </c>
      <c r="K3" s="2">
        <v>139</v>
      </c>
      <c r="L3" s="2">
        <f>SUM(F3:K3)</f>
        <v>837</v>
      </c>
      <c r="M3" s="2">
        <f>L3/6</f>
        <v>139.5</v>
      </c>
      <c r="O3" s="23">
        <v>1</v>
      </c>
      <c r="P3" s="2" t="s">
        <v>287</v>
      </c>
      <c r="Q3" s="2" t="s">
        <v>131</v>
      </c>
      <c r="R3" s="2" t="s">
        <v>39</v>
      </c>
      <c r="S3" s="2">
        <f>Z3</f>
        <v>911</v>
      </c>
      <c r="T3" s="2">
        <v>135</v>
      </c>
      <c r="U3" s="2">
        <v>156</v>
      </c>
      <c r="V3" s="2">
        <v>130</v>
      </c>
      <c r="W3" s="2">
        <v>168</v>
      </c>
      <c r="X3" s="2">
        <v>169</v>
      </c>
      <c r="Y3" s="2">
        <v>153</v>
      </c>
      <c r="Z3" s="2">
        <f>SUM(T3:Y3)</f>
        <v>911</v>
      </c>
      <c r="AA3" s="2">
        <f>Z3/6</f>
        <v>151.83333333333334</v>
      </c>
    </row>
    <row r="4" spans="1:27" ht="15">
      <c r="A4" s="23">
        <f>A3+1</f>
        <v>2</v>
      </c>
      <c r="B4" s="2" t="s">
        <v>367</v>
      </c>
      <c r="C4" s="2" t="s">
        <v>252</v>
      </c>
      <c r="D4" s="2" t="s">
        <v>39</v>
      </c>
      <c r="E4" s="2">
        <f aca="true" t="shared" si="0" ref="E4:E9">L4</f>
        <v>930</v>
      </c>
      <c r="F4" s="2">
        <v>136</v>
      </c>
      <c r="G4" s="2">
        <v>171</v>
      </c>
      <c r="H4" s="2">
        <v>148</v>
      </c>
      <c r="I4" s="2">
        <v>167</v>
      </c>
      <c r="J4" s="2">
        <v>168</v>
      </c>
      <c r="K4" s="2">
        <v>140</v>
      </c>
      <c r="L4" s="2">
        <f aca="true" t="shared" si="1" ref="L4:L10">SUM(F4:K4)</f>
        <v>930</v>
      </c>
      <c r="M4" s="2">
        <f aca="true" t="shared" si="2" ref="M4:M10">L4/6</f>
        <v>155</v>
      </c>
      <c r="O4" s="23">
        <f>O3+1</f>
        <v>2</v>
      </c>
      <c r="P4" s="2" t="s">
        <v>285</v>
      </c>
      <c r="Q4" s="2" t="s">
        <v>131</v>
      </c>
      <c r="R4" s="2" t="s">
        <v>39</v>
      </c>
      <c r="S4" s="2">
        <f aca="true" t="shared" si="3" ref="S4:S9">Z4</f>
        <v>946</v>
      </c>
      <c r="T4" s="2">
        <v>180</v>
      </c>
      <c r="U4" s="2">
        <v>130</v>
      </c>
      <c r="V4" s="2">
        <v>161</v>
      </c>
      <c r="W4" s="2">
        <v>166</v>
      </c>
      <c r="X4" s="2">
        <v>144</v>
      </c>
      <c r="Y4" s="2">
        <v>165</v>
      </c>
      <c r="Z4" s="2">
        <f aca="true" t="shared" si="4" ref="Z4:Z10">SUM(T4:Y4)</f>
        <v>946</v>
      </c>
      <c r="AA4" s="2">
        <f aca="true" t="shared" si="5" ref="AA4:AA10">Z4/6</f>
        <v>157.66666666666666</v>
      </c>
    </row>
    <row r="5" spans="1:27" ht="15">
      <c r="A5" s="23">
        <f aca="true" t="shared" si="6" ref="A5:A6">A4+1</f>
        <v>3</v>
      </c>
      <c r="B5" s="2" t="s">
        <v>368</v>
      </c>
      <c r="C5" s="2" t="s">
        <v>252</v>
      </c>
      <c r="D5" s="2" t="s">
        <v>39</v>
      </c>
      <c r="E5" s="2">
        <f t="shared" si="0"/>
        <v>946</v>
      </c>
      <c r="F5" s="2">
        <v>138</v>
      </c>
      <c r="G5" s="2">
        <v>169</v>
      </c>
      <c r="H5" s="2">
        <v>160</v>
      </c>
      <c r="I5" s="2">
        <v>169</v>
      </c>
      <c r="J5" s="2">
        <v>168</v>
      </c>
      <c r="K5" s="2">
        <v>142</v>
      </c>
      <c r="L5" s="2">
        <f t="shared" si="1"/>
        <v>946</v>
      </c>
      <c r="M5" s="2">
        <f t="shared" si="2"/>
        <v>157.66666666666666</v>
      </c>
      <c r="O5" s="23">
        <f aca="true" t="shared" si="7" ref="O5:O6">O4+1</f>
        <v>3</v>
      </c>
      <c r="P5" s="2" t="s">
        <v>286</v>
      </c>
      <c r="Q5" s="2" t="s">
        <v>131</v>
      </c>
      <c r="R5" s="2" t="s">
        <v>39</v>
      </c>
      <c r="S5" s="2">
        <f t="shared" si="3"/>
        <v>832</v>
      </c>
      <c r="T5" s="2">
        <v>150</v>
      </c>
      <c r="U5" s="2">
        <v>175</v>
      </c>
      <c r="V5" s="2">
        <v>143</v>
      </c>
      <c r="W5" s="2">
        <v>102</v>
      </c>
      <c r="X5" s="2">
        <v>158</v>
      </c>
      <c r="Y5" s="2">
        <v>104</v>
      </c>
      <c r="Z5" s="2">
        <f t="shared" si="4"/>
        <v>832</v>
      </c>
      <c r="AA5" s="2">
        <f t="shared" si="5"/>
        <v>138.66666666666666</v>
      </c>
    </row>
    <row r="6" spans="1:27" ht="15">
      <c r="A6" s="23">
        <f t="shared" si="6"/>
        <v>4</v>
      </c>
      <c r="B6" s="2" t="s">
        <v>369</v>
      </c>
      <c r="C6" s="2" t="s">
        <v>252</v>
      </c>
      <c r="D6" s="2" t="s">
        <v>39</v>
      </c>
      <c r="E6" s="2">
        <f t="shared" si="0"/>
        <v>1043</v>
      </c>
      <c r="F6" s="2">
        <v>163</v>
      </c>
      <c r="G6" s="2">
        <v>155</v>
      </c>
      <c r="H6" s="2">
        <v>167</v>
      </c>
      <c r="I6" s="2">
        <v>179</v>
      </c>
      <c r="J6" s="2">
        <v>178</v>
      </c>
      <c r="K6" s="2">
        <v>201</v>
      </c>
      <c r="L6" s="2">
        <f t="shared" si="1"/>
        <v>1043</v>
      </c>
      <c r="M6" s="2">
        <f t="shared" si="2"/>
        <v>173.83333333333334</v>
      </c>
      <c r="O6" s="23">
        <f t="shared" si="7"/>
        <v>4</v>
      </c>
      <c r="P6" s="2" t="s">
        <v>288</v>
      </c>
      <c r="Q6" s="2" t="s">
        <v>131</v>
      </c>
      <c r="R6" s="2" t="s">
        <v>39</v>
      </c>
      <c r="S6" s="2">
        <f t="shared" si="3"/>
        <v>880</v>
      </c>
      <c r="T6" s="2">
        <v>171</v>
      </c>
      <c r="U6" s="2">
        <v>99</v>
      </c>
      <c r="V6" s="2">
        <v>142</v>
      </c>
      <c r="W6" s="2">
        <v>176</v>
      </c>
      <c r="X6" s="2">
        <v>154</v>
      </c>
      <c r="Y6" s="2">
        <v>138</v>
      </c>
      <c r="Z6" s="2">
        <f t="shared" si="4"/>
        <v>880</v>
      </c>
      <c r="AA6" s="2">
        <f t="shared" si="5"/>
        <v>146.66666666666666</v>
      </c>
    </row>
    <row r="7" spans="1:27" ht="15">
      <c r="A7" s="23">
        <f>A6+1</f>
        <v>5</v>
      </c>
      <c r="B7" s="2" t="s">
        <v>371</v>
      </c>
      <c r="C7" s="2" t="s">
        <v>252</v>
      </c>
      <c r="D7" s="2" t="s">
        <v>39</v>
      </c>
      <c r="E7" s="2">
        <f t="shared" si="0"/>
        <v>1077</v>
      </c>
      <c r="F7" s="2">
        <v>173</v>
      </c>
      <c r="G7" s="2">
        <v>188</v>
      </c>
      <c r="H7" s="2">
        <v>242</v>
      </c>
      <c r="I7" s="2">
        <v>182</v>
      </c>
      <c r="J7" s="2">
        <v>160</v>
      </c>
      <c r="K7" s="2">
        <v>132</v>
      </c>
      <c r="L7" s="2">
        <f t="shared" si="1"/>
        <v>1077</v>
      </c>
      <c r="M7" s="2">
        <f t="shared" si="2"/>
        <v>179.5</v>
      </c>
      <c r="O7" s="23">
        <f>O6+1</f>
        <v>5</v>
      </c>
      <c r="P7" s="2" t="s">
        <v>289</v>
      </c>
      <c r="Q7" s="2" t="s">
        <v>131</v>
      </c>
      <c r="R7" s="2" t="s">
        <v>39</v>
      </c>
      <c r="S7" s="2">
        <f t="shared" si="3"/>
        <v>761</v>
      </c>
      <c r="T7" s="2">
        <v>159</v>
      </c>
      <c r="U7" s="2">
        <v>115</v>
      </c>
      <c r="V7" s="2">
        <v>121</v>
      </c>
      <c r="W7" s="2">
        <v>113</v>
      </c>
      <c r="X7" s="2">
        <v>125</v>
      </c>
      <c r="Y7" s="2">
        <v>128</v>
      </c>
      <c r="Z7" s="2">
        <f t="shared" si="4"/>
        <v>761</v>
      </c>
      <c r="AA7" s="2">
        <f t="shared" si="5"/>
        <v>126.83333333333333</v>
      </c>
    </row>
    <row r="8" spans="1:27" ht="15">
      <c r="A8" s="2">
        <f aca="true" t="shared" si="8" ref="A8:A9">A7+1</f>
        <v>6</v>
      </c>
      <c r="B8" s="2"/>
      <c r="C8" s="2" t="s">
        <v>252</v>
      </c>
      <c r="D8" s="2" t="s">
        <v>39</v>
      </c>
      <c r="E8" s="2">
        <f t="shared" si="0"/>
        <v>0</v>
      </c>
      <c r="F8" s="2"/>
      <c r="G8" s="2"/>
      <c r="H8" s="2"/>
      <c r="I8" s="2"/>
      <c r="J8" s="2"/>
      <c r="K8" s="2"/>
      <c r="L8" s="2">
        <f t="shared" si="1"/>
        <v>0</v>
      </c>
      <c r="M8" s="2">
        <f t="shared" si="2"/>
        <v>0</v>
      </c>
      <c r="O8" s="2">
        <f aca="true" t="shared" si="9" ref="O8:O10">O7+1</f>
        <v>6</v>
      </c>
      <c r="P8" s="2"/>
      <c r="Q8" s="2" t="s">
        <v>131</v>
      </c>
      <c r="R8" s="2" t="s">
        <v>39</v>
      </c>
      <c r="S8" s="2">
        <f t="shared" si="3"/>
        <v>0</v>
      </c>
      <c r="T8" s="2"/>
      <c r="U8" s="2"/>
      <c r="V8" s="2"/>
      <c r="W8" s="2"/>
      <c r="X8" s="2"/>
      <c r="Y8" s="2"/>
      <c r="Z8" s="2">
        <f t="shared" si="4"/>
        <v>0</v>
      </c>
      <c r="AA8" s="2">
        <f t="shared" si="5"/>
        <v>0</v>
      </c>
    </row>
    <row r="9" spans="1:27" ht="15">
      <c r="A9" s="2">
        <f t="shared" si="8"/>
        <v>7</v>
      </c>
      <c r="B9" s="2"/>
      <c r="C9" s="2" t="s">
        <v>252</v>
      </c>
      <c r="D9" s="2" t="s">
        <v>39</v>
      </c>
      <c r="E9" s="2">
        <f t="shared" si="0"/>
        <v>0</v>
      </c>
      <c r="F9" s="2"/>
      <c r="G9" s="2"/>
      <c r="H9" s="2"/>
      <c r="I9" s="2"/>
      <c r="J9" s="2"/>
      <c r="K9" s="2"/>
      <c r="L9" s="2">
        <f t="shared" si="1"/>
        <v>0</v>
      </c>
      <c r="M9" s="2">
        <f t="shared" si="2"/>
        <v>0</v>
      </c>
      <c r="O9" s="2">
        <f t="shared" si="9"/>
        <v>7</v>
      </c>
      <c r="P9" s="2"/>
      <c r="Q9" s="2" t="s">
        <v>131</v>
      </c>
      <c r="R9" s="2" t="s">
        <v>39</v>
      </c>
      <c r="S9" s="2">
        <f t="shared" si="3"/>
        <v>0</v>
      </c>
      <c r="T9" s="2"/>
      <c r="U9" s="2"/>
      <c r="V9" s="2"/>
      <c r="W9" s="2"/>
      <c r="X9" s="2"/>
      <c r="Y9" s="2"/>
      <c r="Z9" s="2">
        <f t="shared" si="4"/>
        <v>0</v>
      </c>
      <c r="AA9" s="2">
        <f t="shared" si="5"/>
        <v>0</v>
      </c>
    </row>
    <row r="10" spans="2:27" ht="15">
      <c r="B10" s="2"/>
      <c r="C10" s="2" t="s">
        <v>252</v>
      </c>
      <c r="F10" s="2">
        <f>SUM(F3:F9)</f>
        <v>736</v>
      </c>
      <c r="G10" s="2">
        <f aca="true" t="shared" si="10" ref="G10:K10">SUM(G3:G9)</f>
        <v>824</v>
      </c>
      <c r="H10" s="2">
        <f t="shared" si="10"/>
        <v>866</v>
      </c>
      <c r="I10" s="2">
        <f t="shared" si="10"/>
        <v>827</v>
      </c>
      <c r="J10" s="2">
        <f t="shared" si="10"/>
        <v>826</v>
      </c>
      <c r="K10" s="2">
        <f t="shared" si="10"/>
        <v>754</v>
      </c>
      <c r="L10" s="2">
        <f t="shared" si="1"/>
        <v>4833</v>
      </c>
      <c r="M10" s="2">
        <f t="shared" si="2"/>
        <v>805.5</v>
      </c>
      <c r="O10" s="2">
        <f t="shared" si="9"/>
        <v>8</v>
      </c>
      <c r="P10" s="2"/>
      <c r="Q10" s="2" t="s">
        <v>131</v>
      </c>
      <c r="R10" s="2" t="s">
        <v>39</v>
      </c>
      <c r="S10" s="2">
        <f aca="true" t="shared" si="11" ref="S10:S11">Z10</f>
        <v>0</v>
      </c>
      <c r="T10" s="2"/>
      <c r="U10" s="2"/>
      <c r="V10" s="2"/>
      <c r="W10" s="2"/>
      <c r="X10" s="2"/>
      <c r="Y10" s="2"/>
      <c r="Z10" s="2">
        <f t="shared" si="4"/>
        <v>0</v>
      </c>
      <c r="AA10" s="2">
        <f t="shared" si="5"/>
        <v>0</v>
      </c>
    </row>
    <row r="11" spans="3:27" ht="15">
      <c r="C11" s="2"/>
      <c r="F11" s="2"/>
      <c r="G11" s="2"/>
      <c r="H11" s="2"/>
      <c r="I11" s="2"/>
      <c r="J11" s="2"/>
      <c r="K11" s="2"/>
      <c r="L11" s="2"/>
      <c r="M11" s="2"/>
      <c r="P11" s="2"/>
      <c r="Q11" s="2"/>
      <c r="S11" s="2">
        <f t="shared" si="11"/>
        <v>0</v>
      </c>
      <c r="T11" s="2">
        <f>SUM(T3:T10)</f>
        <v>795</v>
      </c>
      <c r="U11" s="2">
        <f aca="true" t="shared" si="12" ref="U11:Y11">SUM(U3:U10)</f>
        <v>675</v>
      </c>
      <c r="V11" s="2">
        <f t="shared" si="12"/>
        <v>697</v>
      </c>
      <c r="W11" s="2">
        <f t="shared" si="12"/>
        <v>725</v>
      </c>
      <c r="X11" s="2">
        <f t="shared" si="12"/>
        <v>750</v>
      </c>
      <c r="Y11" s="2">
        <f t="shared" si="12"/>
        <v>688</v>
      </c>
      <c r="Z11" s="2"/>
      <c r="AA11" s="2"/>
    </row>
    <row r="13" spans="1:27" ht="15">
      <c r="A13" s="2" t="s">
        <v>4</v>
      </c>
      <c r="B13" s="1" t="s">
        <v>19</v>
      </c>
      <c r="C13" s="2" t="s">
        <v>20</v>
      </c>
      <c r="D13" s="2" t="s">
        <v>21</v>
      </c>
      <c r="E13" s="2" t="s">
        <v>36</v>
      </c>
      <c r="F13" s="2" t="s">
        <v>7</v>
      </c>
      <c r="G13" s="2" t="s">
        <v>8</v>
      </c>
      <c r="H13" s="2" t="s">
        <v>9</v>
      </c>
      <c r="I13" s="2" t="s">
        <v>10</v>
      </c>
      <c r="J13" s="2" t="s">
        <v>11</v>
      </c>
      <c r="K13" s="2" t="s">
        <v>12</v>
      </c>
      <c r="L13" s="2" t="s">
        <v>13</v>
      </c>
      <c r="M13" s="2" t="s">
        <v>14</v>
      </c>
      <c r="O13" s="2" t="s">
        <v>4</v>
      </c>
      <c r="P13" s="1" t="s">
        <v>19</v>
      </c>
      <c r="Q13" s="2" t="s">
        <v>20</v>
      </c>
      <c r="R13" s="2" t="s">
        <v>21</v>
      </c>
      <c r="S13" s="2" t="s">
        <v>36</v>
      </c>
      <c r="T13" s="2" t="s">
        <v>7</v>
      </c>
      <c r="U13" s="2" t="s">
        <v>8</v>
      </c>
      <c r="V13" s="2" t="s">
        <v>9</v>
      </c>
      <c r="W13" s="2" t="s">
        <v>10</v>
      </c>
      <c r="X13" s="2" t="s">
        <v>11</v>
      </c>
      <c r="Y13" s="2" t="s">
        <v>12</v>
      </c>
      <c r="Z13" s="2" t="s">
        <v>13</v>
      </c>
      <c r="AA13" s="2" t="s">
        <v>14</v>
      </c>
    </row>
    <row r="14" spans="1:27" ht="15">
      <c r="A14" s="23">
        <v>1</v>
      </c>
      <c r="B14" s="2" t="s">
        <v>407</v>
      </c>
      <c r="C14" s="2" t="s">
        <v>144</v>
      </c>
      <c r="D14" s="2" t="s">
        <v>39</v>
      </c>
      <c r="E14" s="2">
        <f>L14</f>
        <v>824</v>
      </c>
      <c r="F14" s="2">
        <v>189</v>
      </c>
      <c r="G14" s="2">
        <v>159</v>
      </c>
      <c r="H14" s="2"/>
      <c r="I14" s="2">
        <v>168</v>
      </c>
      <c r="J14" s="2">
        <v>159</v>
      </c>
      <c r="K14" s="2">
        <v>149</v>
      </c>
      <c r="L14" s="2">
        <f>SUM(F14:K14)</f>
        <v>824</v>
      </c>
      <c r="M14" s="2">
        <f>L14/6</f>
        <v>137.33333333333334</v>
      </c>
      <c r="O14" s="23">
        <v>1</v>
      </c>
      <c r="P14" s="2" t="s">
        <v>322</v>
      </c>
      <c r="Q14" s="2" t="s">
        <v>256</v>
      </c>
      <c r="R14" s="2" t="s">
        <v>39</v>
      </c>
      <c r="S14" s="2">
        <f>Z14</f>
        <v>584</v>
      </c>
      <c r="T14" s="2">
        <v>155</v>
      </c>
      <c r="U14" s="2">
        <v>159</v>
      </c>
      <c r="V14" s="2">
        <v>127</v>
      </c>
      <c r="W14" s="2">
        <v>143</v>
      </c>
      <c r="X14" s="2"/>
      <c r="Y14" s="2"/>
      <c r="Z14" s="2">
        <f>SUM(T14:Y14)</f>
        <v>584</v>
      </c>
      <c r="AA14" s="2">
        <f>Z14/6</f>
        <v>97.33333333333333</v>
      </c>
    </row>
    <row r="15" spans="1:27" ht="15">
      <c r="A15" s="23">
        <f>A14+1</f>
        <v>2</v>
      </c>
      <c r="B15" s="2" t="s">
        <v>408</v>
      </c>
      <c r="C15" s="2" t="s">
        <v>144</v>
      </c>
      <c r="D15" s="2" t="s">
        <v>39</v>
      </c>
      <c r="E15" s="2">
        <f aca="true" t="shared" si="13" ref="E15:E20">L15</f>
        <v>815</v>
      </c>
      <c r="F15" s="2"/>
      <c r="G15" s="2">
        <v>163</v>
      </c>
      <c r="H15" s="2">
        <v>215</v>
      </c>
      <c r="I15" s="2">
        <v>138</v>
      </c>
      <c r="J15" s="2">
        <v>134</v>
      </c>
      <c r="K15" s="2">
        <v>165</v>
      </c>
      <c r="L15" s="2">
        <f aca="true" t="shared" si="14" ref="L15:L21">SUM(F15:K15)</f>
        <v>815</v>
      </c>
      <c r="M15" s="2">
        <f aca="true" t="shared" si="15" ref="M15:M21">L15/6</f>
        <v>135.83333333333334</v>
      </c>
      <c r="O15" s="23">
        <f>O14+1</f>
        <v>2</v>
      </c>
      <c r="P15" s="2" t="s">
        <v>321</v>
      </c>
      <c r="Q15" s="2" t="s">
        <v>256</v>
      </c>
      <c r="R15" s="2" t="s">
        <v>39</v>
      </c>
      <c r="S15" s="2">
        <f aca="true" t="shared" si="16" ref="S15:S21">Z15</f>
        <v>1032</v>
      </c>
      <c r="T15" s="2">
        <v>186</v>
      </c>
      <c r="U15" s="2">
        <v>151</v>
      </c>
      <c r="V15" s="2">
        <v>165</v>
      </c>
      <c r="W15" s="2">
        <v>147</v>
      </c>
      <c r="X15" s="2">
        <v>206</v>
      </c>
      <c r="Y15" s="2">
        <v>177</v>
      </c>
      <c r="Z15" s="2">
        <f aca="true" t="shared" si="17" ref="Z15:Z21">SUM(T15:Y15)</f>
        <v>1032</v>
      </c>
      <c r="AA15" s="2">
        <f aca="true" t="shared" si="18" ref="AA15:AA21">Z15/6</f>
        <v>172</v>
      </c>
    </row>
    <row r="16" spans="1:27" ht="15">
      <c r="A16" s="23">
        <f aca="true" t="shared" si="19" ref="A16:A17">A15+1</f>
        <v>3</v>
      </c>
      <c r="B16" s="2" t="s">
        <v>409</v>
      </c>
      <c r="C16" s="2" t="s">
        <v>144</v>
      </c>
      <c r="D16" s="2" t="s">
        <v>39</v>
      </c>
      <c r="E16" s="2">
        <f t="shared" si="13"/>
        <v>923</v>
      </c>
      <c r="F16" s="2">
        <v>164</v>
      </c>
      <c r="G16" s="2">
        <v>156</v>
      </c>
      <c r="H16" s="2"/>
      <c r="I16" s="2">
        <v>223</v>
      </c>
      <c r="J16" s="2">
        <v>178</v>
      </c>
      <c r="K16" s="2">
        <v>202</v>
      </c>
      <c r="L16" s="2">
        <f t="shared" si="14"/>
        <v>923</v>
      </c>
      <c r="M16" s="2">
        <f t="shared" si="15"/>
        <v>153.83333333333334</v>
      </c>
      <c r="O16" s="23">
        <f aca="true" t="shared" si="20" ref="O16:O17">O15+1</f>
        <v>3</v>
      </c>
      <c r="P16" s="2" t="s">
        <v>320</v>
      </c>
      <c r="Q16" s="2" t="s">
        <v>256</v>
      </c>
      <c r="R16" s="2" t="s">
        <v>39</v>
      </c>
      <c r="S16" s="2">
        <f t="shared" si="16"/>
        <v>1018</v>
      </c>
      <c r="T16" s="2">
        <v>179</v>
      </c>
      <c r="U16" s="2">
        <v>180</v>
      </c>
      <c r="V16" s="2">
        <v>203</v>
      </c>
      <c r="W16" s="2">
        <v>163</v>
      </c>
      <c r="X16" s="2">
        <v>165</v>
      </c>
      <c r="Y16" s="2">
        <v>128</v>
      </c>
      <c r="Z16" s="2">
        <f t="shared" si="17"/>
        <v>1018</v>
      </c>
      <c r="AA16" s="2">
        <f t="shared" si="18"/>
        <v>169.66666666666666</v>
      </c>
    </row>
    <row r="17" spans="1:27" ht="15">
      <c r="A17" s="23">
        <f t="shared" si="19"/>
        <v>4</v>
      </c>
      <c r="B17" s="2" t="s">
        <v>410</v>
      </c>
      <c r="C17" s="2" t="s">
        <v>144</v>
      </c>
      <c r="D17" s="2" t="s">
        <v>39</v>
      </c>
      <c r="E17" s="2">
        <f t="shared" si="13"/>
        <v>822</v>
      </c>
      <c r="F17" s="2">
        <v>186</v>
      </c>
      <c r="G17" s="2">
        <v>177</v>
      </c>
      <c r="H17" s="2">
        <v>201</v>
      </c>
      <c r="I17" s="2">
        <v>125</v>
      </c>
      <c r="J17" s="2"/>
      <c r="K17" s="2">
        <v>133</v>
      </c>
      <c r="L17" s="2">
        <f t="shared" si="14"/>
        <v>822</v>
      </c>
      <c r="M17" s="2">
        <f t="shared" si="15"/>
        <v>137</v>
      </c>
      <c r="O17" s="23">
        <f t="shared" si="20"/>
        <v>4</v>
      </c>
      <c r="P17" s="2" t="s">
        <v>325</v>
      </c>
      <c r="Q17" s="2" t="s">
        <v>256</v>
      </c>
      <c r="R17" s="2" t="s">
        <v>39</v>
      </c>
      <c r="S17" s="2">
        <f t="shared" si="16"/>
        <v>1082</v>
      </c>
      <c r="T17" s="2">
        <v>158</v>
      </c>
      <c r="U17" s="2">
        <v>235</v>
      </c>
      <c r="V17" s="2">
        <v>170</v>
      </c>
      <c r="W17" s="2">
        <v>210</v>
      </c>
      <c r="X17" s="2">
        <v>143</v>
      </c>
      <c r="Y17" s="2">
        <v>166</v>
      </c>
      <c r="Z17" s="2">
        <f t="shared" si="17"/>
        <v>1082</v>
      </c>
      <c r="AA17" s="2">
        <f t="shared" si="18"/>
        <v>180.33333333333334</v>
      </c>
    </row>
    <row r="18" spans="1:27" ht="15">
      <c r="A18" s="23">
        <f>A17+1</f>
        <v>5</v>
      </c>
      <c r="B18" s="2" t="s">
        <v>411</v>
      </c>
      <c r="C18" s="2" t="s">
        <v>144</v>
      </c>
      <c r="D18" s="2" t="s">
        <v>39</v>
      </c>
      <c r="E18" s="2">
        <f t="shared" si="13"/>
        <v>458</v>
      </c>
      <c r="F18" s="2"/>
      <c r="G18" s="2"/>
      <c r="H18" s="2">
        <v>185</v>
      </c>
      <c r="I18" s="2">
        <v>114</v>
      </c>
      <c r="J18" s="2"/>
      <c r="K18" s="2">
        <v>159</v>
      </c>
      <c r="L18" s="2">
        <f t="shared" si="14"/>
        <v>458</v>
      </c>
      <c r="M18" s="2">
        <f t="shared" si="15"/>
        <v>76.33333333333333</v>
      </c>
      <c r="O18" s="23">
        <f>O17+1</f>
        <v>5</v>
      </c>
      <c r="P18" s="2" t="s">
        <v>323</v>
      </c>
      <c r="Q18" s="2" t="s">
        <v>256</v>
      </c>
      <c r="R18" s="2" t="s">
        <v>39</v>
      </c>
      <c r="S18" s="2">
        <f t="shared" si="16"/>
        <v>772</v>
      </c>
      <c r="T18" s="2"/>
      <c r="U18" s="2">
        <v>173</v>
      </c>
      <c r="V18" s="2">
        <v>166</v>
      </c>
      <c r="W18" s="2">
        <v>161</v>
      </c>
      <c r="X18" s="2">
        <v>138</v>
      </c>
      <c r="Y18" s="2">
        <v>134</v>
      </c>
      <c r="Z18" s="2">
        <f t="shared" si="17"/>
        <v>772</v>
      </c>
      <c r="AA18" s="2">
        <f t="shared" si="18"/>
        <v>128.66666666666666</v>
      </c>
    </row>
    <row r="19" spans="1:27" ht="15">
      <c r="A19" s="23">
        <f aca="true" t="shared" si="21" ref="A19:A20">A18+1</f>
        <v>6</v>
      </c>
      <c r="B19" s="2" t="s">
        <v>412</v>
      </c>
      <c r="C19" s="2" t="s">
        <v>144</v>
      </c>
      <c r="D19" s="2" t="s">
        <v>39</v>
      </c>
      <c r="E19" s="2">
        <f t="shared" si="13"/>
        <v>400</v>
      </c>
      <c r="F19" s="2">
        <v>141</v>
      </c>
      <c r="G19" s="2"/>
      <c r="H19" s="2">
        <v>135</v>
      </c>
      <c r="I19" s="2"/>
      <c r="J19" s="2">
        <v>124</v>
      </c>
      <c r="K19" s="2"/>
      <c r="L19" s="2">
        <f t="shared" si="14"/>
        <v>400</v>
      </c>
      <c r="M19" s="2">
        <f t="shared" si="15"/>
        <v>66.66666666666667</v>
      </c>
      <c r="O19" s="2">
        <f aca="true" t="shared" si="22" ref="O19:O20">O18+1</f>
        <v>6</v>
      </c>
      <c r="P19" s="2" t="s">
        <v>319</v>
      </c>
      <c r="Q19" s="2" t="s">
        <v>256</v>
      </c>
      <c r="R19" s="2" t="s">
        <v>39</v>
      </c>
      <c r="S19" s="2">
        <f t="shared" si="16"/>
        <v>264</v>
      </c>
      <c r="T19" s="2"/>
      <c r="U19" s="2"/>
      <c r="V19" s="2"/>
      <c r="W19" s="2"/>
      <c r="X19" s="2">
        <v>131</v>
      </c>
      <c r="Y19" s="2">
        <v>133</v>
      </c>
      <c r="Z19" s="2">
        <f t="shared" si="17"/>
        <v>264</v>
      </c>
      <c r="AA19" s="2">
        <f t="shared" si="18"/>
        <v>44</v>
      </c>
    </row>
    <row r="20" spans="1:27" ht="15">
      <c r="A20" s="23">
        <f t="shared" si="21"/>
        <v>7</v>
      </c>
      <c r="B20" s="2" t="s">
        <v>413</v>
      </c>
      <c r="C20" s="2" t="s">
        <v>144</v>
      </c>
      <c r="D20" s="2" t="s">
        <v>39</v>
      </c>
      <c r="E20" s="2">
        <f t="shared" si="13"/>
        <v>618</v>
      </c>
      <c r="F20" s="2">
        <v>172</v>
      </c>
      <c r="G20" s="2">
        <v>175</v>
      </c>
      <c r="H20" s="2">
        <v>151</v>
      </c>
      <c r="I20" s="2"/>
      <c r="J20" s="2">
        <v>120</v>
      </c>
      <c r="K20" s="2"/>
      <c r="L20" s="2">
        <f t="shared" si="14"/>
        <v>618</v>
      </c>
      <c r="M20" s="2">
        <f t="shared" si="15"/>
        <v>103</v>
      </c>
      <c r="O20" s="2">
        <f t="shared" si="22"/>
        <v>7</v>
      </c>
      <c r="P20" s="2" t="s">
        <v>324</v>
      </c>
      <c r="Q20" s="2" t="s">
        <v>256</v>
      </c>
      <c r="R20" s="2" t="s">
        <v>39</v>
      </c>
      <c r="S20" s="2">
        <f t="shared" si="16"/>
        <v>127</v>
      </c>
      <c r="T20" s="2">
        <v>127</v>
      </c>
      <c r="U20" s="2"/>
      <c r="V20" s="2"/>
      <c r="W20" s="2"/>
      <c r="X20" s="2"/>
      <c r="Y20" s="2"/>
      <c r="Z20" s="2">
        <f t="shared" si="17"/>
        <v>127</v>
      </c>
      <c r="AA20" s="2">
        <f t="shared" si="18"/>
        <v>21.166666666666668</v>
      </c>
    </row>
    <row r="21" spans="3:27" ht="15">
      <c r="C21" s="2" t="s">
        <v>144</v>
      </c>
      <c r="F21" s="2"/>
      <c r="G21" s="2"/>
      <c r="H21" s="2"/>
      <c r="I21" s="2"/>
      <c r="J21" s="2"/>
      <c r="K21" s="2"/>
      <c r="L21" s="2">
        <f t="shared" si="14"/>
        <v>0</v>
      </c>
      <c r="M21" s="2">
        <f t="shared" si="15"/>
        <v>0</v>
      </c>
      <c r="O21">
        <v>8</v>
      </c>
      <c r="P21" s="2"/>
      <c r="Q21" s="2" t="s">
        <v>256</v>
      </c>
      <c r="R21" s="2" t="s">
        <v>39</v>
      </c>
      <c r="S21" s="2">
        <f t="shared" si="16"/>
        <v>0</v>
      </c>
      <c r="T21" s="2"/>
      <c r="U21" s="2"/>
      <c r="V21" s="2"/>
      <c r="W21" s="2"/>
      <c r="X21" s="2"/>
      <c r="Y21" s="2"/>
      <c r="Z21" s="2">
        <f t="shared" si="17"/>
        <v>0</v>
      </c>
      <c r="AA21" s="2">
        <f t="shared" si="18"/>
        <v>0</v>
      </c>
    </row>
    <row r="22" spans="3:27" ht="15">
      <c r="C22" s="2"/>
      <c r="E22" s="2">
        <f>SUM(E14:E21)</f>
        <v>4860</v>
      </c>
      <c r="F22" s="2">
        <f aca="true" t="shared" si="23" ref="F22:K22">SUM(F14:F21)</f>
        <v>852</v>
      </c>
      <c r="G22" s="2">
        <f t="shared" si="23"/>
        <v>830</v>
      </c>
      <c r="H22" s="2">
        <f t="shared" si="23"/>
        <v>887</v>
      </c>
      <c r="I22" s="2">
        <f t="shared" si="23"/>
        <v>768</v>
      </c>
      <c r="J22" s="2">
        <f t="shared" si="23"/>
        <v>715</v>
      </c>
      <c r="K22" s="2">
        <f t="shared" si="23"/>
        <v>808</v>
      </c>
      <c r="L22" s="2">
        <f aca="true" t="shared" si="24" ref="L22">SUM(F22:K22)</f>
        <v>4860</v>
      </c>
      <c r="M22" s="2">
        <f aca="true" t="shared" si="25" ref="M22">L22/6</f>
        <v>810</v>
      </c>
      <c r="P22" s="2"/>
      <c r="Q22" s="2"/>
      <c r="T22" s="2">
        <f>SUM(T14:T21)</f>
        <v>805</v>
      </c>
      <c r="U22" s="2">
        <f aca="true" t="shared" si="26" ref="U22:Y22">SUM(U14:U21)</f>
        <v>898</v>
      </c>
      <c r="V22" s="2">
        <f t="shared" si="26"/>
        <v>831</v>
      </c>
      <c r="W22" s="2">
        <f t="shared" si="26"/>
        <v>824</v>
      </c>
      <c r="X22" s="2">
        <f t="shared" si="26"/>
        <v>783</v>
      </c>
      <c r="Y22" s="2">
        <f t="shared" si="26"/>
        <v>738</v>
      </c>
      <c r="Z22" s="2">
        <f aca="true" t="shared" si="27" ref="Z22">SUM(T22:Y22)</f>
        <v>4879</v>
      </c>
      <c r="AA22" s="2">
        <f aca="true" t="shared" si="28" ref="AA22">Z22/6</f>
        <v>813.1666666666666</v>
      </c>
    </row>
    <row r="23" ht="15">
      <c r="P23" s="2"/>
    </row>
    <row r="24" spans="1:27" ht="15">
      <c r="A24" s="2" t="s">
        <v>4</v>
      </c>
      <c r="B24" s="1" t="s">
        <v>19</v>
      </c>
      <c r="C24" s="2" t="s">
        <v>20</v>
      </c>
      <c r="D24" s="2" t="s">
        <v>21</v>
      </c>
      <c r="E24" s="2" t="s">
        <v>36</v>
      </c>
      <c r="F24" s="2" t="s">
        <v>7</v>
      </c>
      <c r="G24" s="2" t="s">
        <v>8</v>
      </c>
      <c r="H24" s="2" t="s">
        <v>9</v>
      </c>
      <c r="I24" s="2" t="s">
        <v>10</v>
      </c>
      <c r="J24" s="2" t="s">
        <v>11</v>
      </c>
      <c r="K24" s="2" t="s">
        <v>12</v>
      </c>
      <c r="L24" s="2" t="s">
        <v>13</v>
      </c>
      <c r="M24" s="2" t="s">
        <v>14</v>
      </c>
      <c r="O24" s="2" t="s">
        <v>4</v>
      </c>
      <c r="P24" s="1" t="s">
        <v>19</v>
      </c>
      <c r="Q24" s="2" t="s">
        <v>20</v>
      </c>
      <c r="R24" s="2" t="s">
        <v>21</v>
      </c>
      <c r="S24" s="2" t="s">
        <v>36</v>
      </c>
      <c r="T24" s="2" t="s">
        <v>7</v>
      </c>
      <c r="U24" s="2" t="s">
        <v>8</v>
      </c>
      <c r="V24" s="2" t="s">
        <v>9</v>
      </c>
      <c r="W24" s="2" t="s">
        <v>10</v>
      </c>
      <c r="X24" s="2" t="s">
        <v>11</v>
      </c>
      <c r="Y24" s="2" t="s">
        <v>12</v>
      </c>
      <c r="Z24" s="2" t="s">
        <v>13</v>
      </c>
      <c r="AA24" s="2" t="s">
        <v>14</v>
      </c>
    </row>
    <row r="25" spans="1:27" ht="15">
      <c r="A25" s="23">
        <v>1</v>
      </c>
      <c r="B25" s="2" t="s">
        <v>280</v>
      </c>
      <c r="C25" s="2" t="s">
        <v>145</v>
      </c>
      <c r="D25" s="2" t="s">
        <v>39</v>
      </c>
      <c r="E25" s="2">
        <f>L25</f>
        <v>620</v>
      </c>
      <c r="F25" s="2"/>
      <c r="G25" s="2">
        <v>178</v>
      </c>
      <c r="H25" s="2">
        <v>134</v>
      </c>
      <c r="I25" s="2"/>
      <c r="J25" s="2">
        <v>157</v>
      </c>
      <c r="K25" s="2">
        <v>151</v>
      </c>
      <c r="L25" s="2">
        <f>SUM(F25:K25)</f>
        <v>620</v>
      </c>
      <c r="M25" s="2">
        <f>L25/6</f>
        <v>103.33333333333333</v>
      </c>
      <c r="O25" s="23">
        <v>1</v>
      </c>
      <c r="P25" s="2" t="s">
        <v>333</v>
      </c>
      <c r="Q25" s="2" t="s">
        <v>133</v>
      </c>
      <c r="R25" s="2" t="s">
        <v>39</v>
      </c>
      <c r="S25" s="2">
        <f>Z25</f>
        <v>758</v>
      </c>
      <c r="T25" s="2">
        <v>135</v>
      </c>
      <c r="U25" s="2"/>
      <c r="V25" s="2">
        <v>157</v>
      </c>
      <c r="W25" s="2">
        <v>186</v>
      </c>
      <c r="X25" s="2">
        <v>161</v>
      </c>
      <c r="Y25" s="2">
        <v>119</v>
      </c>
      <c r="Z25" s="2">
        <f>SUM(T25:Y25)</f>
        <v>758</v>
      </c>
      <c r="AA25" s="2">
        <f>Z25/6</f>
        <v>126.33333333333333</v>
      </c>
    </row>
    <row r="26" spans="1:27" ht="15">
      <c r="A26" s="23">
        <f>A25+1</f>
        <v>2</v>
      </c>
      <c r="B26" s="2" t="s">
        <v>284</v>
      </c>
      <c r="C26" s="2" t="s">
        <v>145</v>
      </c>
      <c r="D26" s="2" t="s">
        <v>39</v>
      </c>
      <c r="E26" s="2">
        <f aca="true" t="shared" si="29" ref="E26:E31">L26</f>
        <v>665</v>
      </c>
      <c r="F26" s="2">
        <v>161</v>
      </c>
      <c r="G26" s="2">
        <v>164</v>
      </c>
      <c r="H26" s="2"/>
      <c r="I26" s="2">
        <v>185</v>
      </c>
      <c r="J26" s="2">
        <v>155</v>
      </c>
      <c r="K26" s="2"/>
      <c r="L26" s="2">
        <f aca="true" t="shared" si="30" ref="L26:L32">SUM(F26:K26)</f>
        <v>665</v>
      </c>
      <c r="M26" s="2">
        <f aca="true" t="shared" si="31" ref="M26:M32">L26/6</f>
        <v>110.83333333333333</v>
      </c>
      <c r="O26" s="23">
        <f>O25+1</f>
        <v>2</v>
      </c>
      <c r="P26" s="2" t="s">
        <v>334</v>
      </c>
      <c r="Q26" s="2" t="s">
        <v>133</v>
      </c>
      <c r="R26" s="2" t="s">
        <v>39</v>
      </c>
      <c r="S26" s="2">
        <f aca="true" t="shared" si="32" ref="S26:S32">Z26</f>
        <v>875</v>
      </c>
      <c r="T26" s="2">
        <v>166</v>
      </c>
      <c r="U26" s="2"/>
      <c r="V26" s="2">
        <v>190</v>
      </c>
      <c r="W26" s="2">
        <v>166</v>
      </c>
      <c r="X26" s="2">
        <v>182</v>
      </c>
      <c r="Y26" s="2">
        <v>171</v>
      </c>
      <c r="Z26" s="2">
        <f aca="true" t="shared" si="33" ref="Z26:Z32">SUM(T26:Y26)</f>
        <v>875</v>
      </c>
      <c r="AA26" s="2">
        <f aca="true" t="shared" si="34" ref="AA26:AA32">Z26/6</f>
        <v>145.83333333333334</v>
      </c>
    </row>
    <row r="27" spans="1:27" ht="15">
      <c r="A27" s="23">
        <f aca="true" t="shared" si="35" ref="A27:A28">A26+1</f>
        <v>3</v>
      </c>
      <c r="B27" s="2" t="s">
        <v>278</v>
      </c>
      <c r="C27" s="2" t="s">
        <v>145</v>
      </c>
      <c r="D27" s="2" t="s">
        <v>39</v>
      </c>
      <c r="E27" s="2">
        <f t="shared" si="29"/>
        <v>891</v>
      </c>
      <c r="F27" s="2">
        <v>131</v>
      </c>
      <c r="G27" s="2"/>
      <c r="H27" s="2">
        <v>165</v>
      </c>
      <c r="I27" s="2">
        <v>243</v>
      </c>
      <c r="J27" s="2">
        <v>189</v>
      </c>
      <c r="K27" s="2">
        <v>163</v>
      </c>
      <c r="L27" s="2">
        <f t="shared" si="30"/>
        <v>891</v>
      </c>
      <c r="M27" s="2">
        <f t="shared" si="31"/>
        <v>148.5</v>
      </c>
      <c r="O27" s="23">
        <f aca="true" t="shared" si="36" ref="O27:O28">O26+1</f>
        <v>3</v>
      </c>
      <c r="P27" s="2" t="s">
        <v>335</v>
      </c>
      <c r="Q27" s="2" t="s">
        <v>133</v>
      </c>
      <c r="R27" s="2" t="s">
        <v>39</v>
      </c>
      <c r="S27" s="2">
        <f t="shared" si="32"/>
        <v>830</v>
      </c>
      <c r="T27" s="2">
        <v>187</v>
      </c>
      <c r="U27" s="2">
        <v>183</v>
      </c>
      <c r="V27" s="2">
        <v>197</v>
      </c>
      <c r="W27" s="2">
        <v>109</v>
      </c>
      <c r="X27" s="2"/>
      <c r="Y27" s="2">
        <v>154</v>
      </c>
      <c r="Z27" s="2">
        <f t="shared" si="33"/>
        <v>830</v>
      </c>
      <c r="AA27" s="2">
        <f t="shared" si="34"/>
        <v>138.33333333333334</v>
      </c>
    </row>
    <row r="28" spans="1:27" ht="15">
      <c r="A28" s="24">
        <f t="shared" si="35"/>
        <v>4</v>
      </c>
      <c r="B28" s="2" t="s">
        <v>283</v>
      </c>
      <c r="C28" s="2" t="s">
        <v>145</v>
      </c>
      <c r="D28" s="2" t="s">
        <v>39</v>
      </c>
      <c r="E28" s="2">
        <f t="shared" si="29"/>
        <v>481</v>
      </c>
      <c r="F28" s="2">
        <v>151</v>
      </c>
      <c r="G28" s="2"/>
      <c r="H28" s="2"/>
      <c r="I28" s="2"/>
      <c r="J28" s="2">
        <v>174</v>
      </c>
      <c r="K28" s="2">
        <v>156</v>
      </c>
      <c r="L28" s="2">
        <f t="shared" si="30"/>
        <v>481</v>
      </c>
      <c r="M28" s="2">
        <f t="shared" si="31"/>
        <v>80.16666666666667</v>
      </c>
      <c r="O28" s="23">
        <f t="shared" si="36"/>
        <v>4</v>
      </c>
      <c r="P28" s="2" t="s">
        <v>336</v>
      </c>
      <c r="Q28" s="2" t="s">
        <v>133</v>
      </c>
      <c r="R28" s="2" t="s">
        <v>39</v>
      </c>
      <c r="S28" s="2">
        <f t="shared" si="32"/>
        <v>457</v>
      </c>
      <c r="T28" s="2">
        <v>168</v>
      </c>
      <c r="U28" s="2">
        <v>133</v>
      </c>
      <c r="V28" s="2"/>
      <c r="W28" s="2"/>
      <c r="X28" s="2">
        <v>156</v>
      </c>
      <c r="Y28" s="2"/>
      <c r="Z28" s="2">
        <f t="shared" si="33"/>
        <v>457</v>
      </c>
      <c r="AA28" s="2">
        <f t="shared" si="34"/>
        <v>76.16666666666667</v>
      </c>
    </row>
    <row r="29" spans="1:27" ht="15">
      <c r="A29" s="24">
        <f>A28+1</f>
        <v>5</v>
      </c>
      <c r="B29" s="2" t="s">
        <v>279</v>
      </c>
      <c r="C29" s="2" t="s">
        <v>145</v>
      </c>
      <c r="D29" s="2" t="s">
        <v>39</v>
      </c>
      <c r="E29" s="2">
        <f t="shared" si="29"/>
        <v>863</v>
      </c>
      <c r="F29" s="2">
        <v>204</v>
      </c>
      <c r="G29" s="2">
        <v>213</v>
      </c>
      <c r="H29" s="2">
        <v>147</v>
      </c>
      <c r="I29" s="2">
        <v>163</v>
      </c>
      <c r="J29" s="2"/>
      <c r="K29" s="2">
        <v>136</v>
      </c>
      <c r="L29" s="2">
        <f t="shared" si="30"/>
        <v>863</v>
      </c>
      <c r="M29" s="2">
        <f t="shared" si="31"/>
        <v>143.83333333333334</v>
      </c>
      <c r="O29" s="23">
        <f>O28+1</f>
        <v>5</v>
      </c>
      <c r="P29" s="2" t="s">
        <v>337</v>
      </c>
      <c r="Q29" s="2" t="s">
        <v>133</v>
      </c>
      <c r="R29" s="2" t="s">
        <v>39</v>
      </c>
      <c r="S29" s="2">
        <f t="shared" si="32"/>
        <v>832</v>
      </c>
      <c r="T29" s="2">
        <v>200</v>
      </c>
      <c r="U29" s="2">
        <v>138</v>
      </c>
      <c r="V29" s="2">
        <v>177</v>
      </c>
      <c r="W29" s="2">
        <v>158</v>
      </c>
      <c r="X29" s="2">
        <v>159</v>
      </c>
      <c r="Y29" s="2"/>
      <c r="Z29" s="2">
        <f t="shared" si="33"/>
        <v>832</v>
      </c>
      <c r="AA29" s="2">
        <f t="shared" si="34"/>
        <v>138.66666666666666</v>
      </c>
    </row>
    <row r="30" spans="1:27" ht="15">
      <c r="A30" s="2">
        <f aca="true" t="shared" si="37" ref="A30:A31">A29+1</f>
        <v>6</v>
      </c>
      <c r="B30" s="2" t="s">
        <v>282</v>
      </c>
      <c r="C30" s="2" t="s">
        <v>145</v>
      </c>
      <c r="D30" s="2" t="s">
        <v>39</v>
      </c>
      <c r="E30" s="2">
        <f t="shared" si="29"/>
        <v>665</v>
      </c>
      <c r="F30" s="2">
        <v>150</v>
      </c>
      <c r="G30" s="2">
        <v>189</v>
      </c>
      <c r="H30" s="2">
        <v>169</v>
      </c>
      <c r="I30" s="2">
        <v>157</v>
      </c>
      <c r="J30" s="2"/>
      <c r="K30" s="2"/>
      <c r="L30" s="2">
        <f t="shared" si="30"/>
        <v>665</v>
      </c>
      <c r="M30" s="2">
        <f t="shared" si="31"/>
        <v>110.83333333333333</v>
      </c>
      <c r="O30" s="2">
        <f aca="true" t="shared" si="38" ref="O30:O31">O29+1</f>
        <v>6</v>
      </c>
      <c r="P30" s="2" t="s">
        <v>338</v>
      </c>
      <c r="Q30" s="2" t="s">
        <v>133</v>
      </c>
      <c r="R30" s="2" t="s">
        <v>39</v>
      </c>
      <c r="S30" s="2">
        <f t="shared" si="32"/>
        <v>103</v>
      </c>
      <c r="T30" s="2"/>
      <c r="U30" s="2">
        <v>103</v>
      </c>
      <c r="V30" s="2"/>
      <c r="W30" s="2"/>
      <c r="X30" s="2"/>
      <c r="Y30" s="2"/>
      <c r="Z30" s="2">
        <f t="shared" si="33"/>
        <v>103</v>
      </c>
      <c r="AA30" s="2">
        <f t="shared" si="34"/>
        <v>17.166666666666668</v>
      </c>
    </row>
    <row r="31" spans="1:27" ht="15">
      <c r="A31" s="2">
        <f t="shared" si="37"/>
        <v>7</v>
      </c>
      <c r="B31" s="2" t="s">
        <v>281</v>
      </c>
      <c r="C31" s="2" t="s">
        <v>145</v>
      </c>
      <c r="D31" s="2" t="s">
        <v>39</v>
      </c>
      <c r="E31" s="2">
        <f t="shared" si="29"/>
        <v>901</v>
      </c>
      <c r="F31" s="2"/>
      <c r="G31" s="2">
        <v>171</v>
      </c>
      <c r="H31" s="2">
        <v>219</v>
      </c>
      <c r="I31" s="2">
        <v>161</v>
      </c>
      <c r="J31" s="2">
        <v>175</v>
      </c>
      <c r="K31" s="2">
        <v>175</v>
      </c>
      <c r="L31" s="2">
        <f t="shared" si="30"/>
        <v>901</v>
      </c>
      <c r="M31" s="2">
        <f t="shared" si="31"/>
        <v>150.16666666666666</v>
      </c>
      <c r="O31" s="2">
        <f t="shared" si="38"/>
        <v>7</v>
      </c>
      <c r="P31" s="2" t="s">
        <v>339</v>
      </c>
      <c r="Q31" s="2" t="s">
        <v>133</v>
      </c>
      <c r="R31" s="2" t="s">
        <v>39</v>
      </c>
      <c r="S31" s="2">
        <f t="shared" si="32"/>
        <v>848</v>
      </c>
      <c r="T31" s="2"/>
      <c r="U31" s="2">
        <v>167</v>
      </c>
      <c r="V31" s="2">
        <v>171</v>
      </c>
      <c r="W31" s="2">
        <v>207</v>
      </c>
      <c r="X31" s="2">
        <v>166</v>
      </c>
      <c r="Y31" s="2">
        <v>137</v>
      </c>
      <c r="Z31" s="2">
        <f t="shared" si="33"/>
        <v>848</v>
      </c>
      <c r="AA31" s="2">
        <f t="shared" si="34"/>
        <v>141.33333333333334</v>
      </c>
    </row>
    <row r="32" spans="2:27" ht="15">
      <c r="B32" s="2"/>
      <c r="C32" s="2" t="s">
        <v>145</v>
      </c>
      <c r="D32" s="2" t="s">
        <v>39</v>
      </c>
      <c r="F32" s="2">
        <f>SUM(F25:F31)</f>
        <v>797</v>
      </c>
      <c r="G32" s="2">
        <f aca="true" t="shared" si="39" ref="G32:K32">SUM(G25:G31)</f>
        <v>915</v>
      </c>
      <c r="H32" s="2">
        <f t="shared" si="39"/>
        <v>834</v>
      </c>
      <c r="I32" s="2">
        <f t="shared" si="39"/>
        <v>909</v>
      </c>
      <c r="J32" s="2">
        <f t="shared" si="39"/>
        <v>850</v>
      </c>
      <c r="K32" s="2">
        <f t="shared" si="39"/>
        <v>781</v>
      </c>
      <c r="L32" s="2">
        <f t="shared" si="30"/>
        <v>5086</v>
      </c>
      <c r="M32" s="2">
        <f t="shared" si="31"/>
        <v>847.6666666666666</v>
      </c>
      <c r="O32">
        <v>8</v>
      </c>
      <c r="P32" s="2" t="s">
        <v>340</v>
      </c>
      <c r="Q32" s="2" t="s">
        <v>133</v>
      </c>
      <c r="R32" s="2" t="s">
        <v>39</v>
      </c>
      <c r="S32" s="2">
        <f t="shared" si="32"/>
        <v>148</v>
      </c>
      <c r="T32" s="2"/>
      <c r="U32" s="2"/>
      <c r="V32" s="2"/>
      <c r="W32" s="2"/>
      <c r="X32" s="2"/>
      <c r="Y32" s="2">
        <v>148</v>
      </c>
      <c r="Z32" s="2">
        <f t="shared" si="33"/>
        <v>148</v>
      </c>
      <c r="AA32" s="2">
        <f t="shared" si="34"/>
        <v>24.666666666666668</v>
      </c>
    </row>
    <row r="33" spans="2:27" ht="15">
      <c r="B33" s="2"/>
      <c r="C33" s="2"/>
      <c r="D33" s="2"/>
      <c r="F33" s="2"/>
      <c r="G33" s="2"/>
      <c r="H33" s="2"/>
      <c r="I33" s="2"/>
      <c r="J33" s="2"/>
      <c r="K33" s="2"/>
      <c r="L33" s="2"/>
      <c r="M33" s="2"/>
      <c r="Q33" s="2" t="s">
        <v>133</v>
      </c>
      <c r="T33" s="2">
        <f>SUM(T25:T32)</f>
        <v>856</v>
      </c>
      <c r="U33" s="2">
        <f aca="true" t="shared" si="40" ref="U33:Y33">SUM(U25:U32)</f>
        <v>724</v>
      </c>
      <c r="V33" s="2">
        <f t="shared" si="40"/>
        <v>892</v>
      </c>
      <c r="W33" s="2">
        <f t="shared" si="40"/>
        <v>826</v>
      </c>
      <c r="X33" s="2">
        <f t="shared" si="40"/>
        <v>824</v>
      </c>
      <c r="Y33" s="2">
        <f t="shared" si="40"/>
        <v>729</v>
      </c>
      <c r="Z33" s="2">
        <f aca="true" t="shared" si="41" ref="Z33">SUM(T33:Y33)</f>
        <v>4851</v>
      </c>
      <c r="AA33" s="2">
        <f aca="true" t="shared" si="42" ref="AA33">Z33/6</f>
        <v>808.5</v>
      </c>
    </row>
    <row r="34" ht="15">
      <c r="B34" s="2"/>
    </row>
    <row r="35" spans="1:27" ht="15">
      <c r="A35" s="2" t="s">
        <v>4</v>
      </c>
      <c r="B35" s="1" t="s">
        <v>19</v>
      </c>
      <c r="C35" s="2" t="s">
        <v>20</v>
      </c>
      <c r="D35" s="2" t="s">
        <v>21</v>
      </c>
      <c r="E35" s="2" t="s">
        <v>36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O35" s="2" t="s">
        <v>4</v>
      </c>
      <c r="P35" s="1" t="s">
        <v>19</v>
      </c>
      <c r="Q35" s="2" t="s">
        <v>20</v>
      </c>
      <c r="R35" s="2" t="s">
        <v>21</v>
      </c>
      <c r="S35" s="2" t="s">
        <v>36</v>
      </c>
      <c r="T35" s="2" t="s">
        <v>7</v>
      </c>
      <c r="U35" s="2" t="s">
        <v>8</v>
      </c>
      <c r="V35" s="2" t="s">
        <v>9</v>
      </c>
      <c r="W35" s="2" t="s">
        <v>10</v>
      </c>
      <c r="X35" s="2" t="s">
        <v>11</v>
      </c>
      <c r="Y35" s="2" t="s">
        <v>12</v>
      </c>
      <c r="Z35" s="2" t="s">
        <v>13</v>
      </c>
      <c r="AA35" s="2" t="s">
        <v>14</v>
      </c>
    </row>
    <row r="36" spans="1:27" ht="15">
      <c r="A36" s="23">
        <v>1</v>
      </c>
      <c r="B36" s="2" t="s">
        <v>313</v>
      </c>
      <c r="C36" s="2" t="s">
        <v>253</v>
      </c>
      <c r="D36" s="2" t="s">
        <v>39</v>
      </c>
      <c r="E36" s="2">
        <f>L36</f>
        <v>1201</v>
      </c>
      <c r="F36" s="2">
        <v>201</v>
      </c>
      <c r="G36" s="2">
        <v>215</v>
      </c>
      <c r="H36" s="2">
        <v>162</v>
      </c>
      <c r="I36" s="2">
        <v>228</v>
      </c>
      <c r="J36" s="2">
        <v>224</v>
      </c>
      <c r="K36" s="2">
        <v>171</v>
      </c>
      <c r="L36" s="2">
        <f>SUM(F36:K36)</f>
        <v>1201</v>
      </c>
      <c r="M36" s="2">
        <f>L36/6</f>
        <v>200.16666666666666</v>
      </c>
      <c r="O36" s="23">
        <v>1</v>
      </c>
      <c r="P36" s="2"/>
      <c r="Q36" s="2"/>
      <c r="R36" s="2" t="s">
        <v>39</v>
      </c>
      <c r="S36" s="2">
        <f>Z36</f>
        <v>0</v>
      </c>
      <c r="T36" s="2"/>
      <c r="U36" s="2"/>
      <c r="V36" s="2"/>
      <c r="W36" s="2"/>
      <c r="X36" s="2"/>
      <c r="Y36" s="2"/>
      <c r="Z36" s="2">
        <f>SUM(T36:Y36)</f>
        <v>0</v>
      </c>
      <c r="AA36" s="2">
        <f>Z36/6</f>
        <v>0</v>
      </c>
    </row>
    <row r="37" spans="1:27" ht="15">
      <c r="A37" s="23">
        <f>A36+1</f>
        <v>2</v>
      </c>
      <c r="B37" s="2" t="s">
        <v>314</v>
      </c>
      <c r="C37" s="2" t="s">
        <v>253</v>
      </c>
      <c r="D37" s="2" t="s">
        <v>39</v>
      </c>
      <c r="E37" s="2">
        <f aca="true" t="shared" si="43" ref="E37:E42">L37</f>
        <v>812</v>
      </c>
      <c r="F37" s="2">
        <v>142</v>
      </c>
      <c r="G37" s="2">
        <v>169</v>
      </c>
      <c r="H37" s="2">
        <v>138</v>
      </c>
      <c r="I37" s="2"/>
      <c r="J37" s="2">
        <v>185</v>
      </c>
      <c r="K37" s="2">
        <v>178</v>
      </c>
      <c r="L37" s="2">
        <f aca="true" t="shared" si="44" ref="L37:L43">SUM(F37:K37)</f>
        <v>812</v>
      </c>
      <c r="M37" s="2">
        <f aca="true" t="shared" si="45" ref="M37:M43">L37/6</f>
        <v>135.33333333333334</v>
      </c>
      <c r="O37" s="23">
        <f>O36+1</f>
        <v>2</v>
      </c>
      <c r="P37" s="2"/>
      <c r="Q37" s="2"/>
      <c r="R37" s="2" t="s">
        <v>39</v>
      </c>
      <c r="S37" s="2">
        <f aca="true" t="shared" si="46" ref="S37:S42">Z37</f>
        <v>0</v>
      </c>
      <c r="T37" s="2"/>
      <c r="U37" s="2"/>
      <c r="V37" s="2"/>
      <c r="W37" s="2"/>
      <c r="X37" s="2"/>
      <c r="Y37" s="2"/>
      <c r="Z37" s="2">
        <f aca="true" t="shared" si="47" ref="Z37:Z43">SUM(T37:Y37)</f>
        <v>0</v>
      </c>
      <c r="AA37" s="2">
        <f aca="true" t="shared" si="48" ref="AA37:AA43">Z37/6</f>
        <v>0</v>
      </c>
    </row>
    <row r="38" spans="1:27" ht="15">
      <c r="A38" s="23">
        <f aca="true" t="shared" si="49" ref="A38:A39">A37+1</f>
        <v>3</v>
      </c>
      <c r="B38" s="2" t="s">
        <v>315</v>
      </c>
      <c r="C38" s="2" t="s">
        <v>253</v>
      </c>
      <c r="D38" s="2" t="s">
        <v>39</v>
      </c>
      <c r="E38" s="2">
        <f t="shared" si="43"/>
        <v>684</v>
      </c>
      <c r="F38" s="2"/>
      <c r="G38" s="2">
        <v>157</v>
      </c>
      <c r="H38" s="2">
        <v>183</v>
      </c>
      <c r="I38" s="2">
        <v>190</v>
      </c>
      <c r="J38" s="2">
        <v>154</v>
      </c>
      <c r="K38" s="2"/>
      <c r="L38" s="2">
        <f t="shared" si="44"/>
        <v>684</v>
      </c>
      <c r="M38" s="2">
        <f t="shared" si="45"/>
        <v>114</v>
      </c>
      <c r="O38" s="23">
        <f aca="true" t="shared" si="50" ref="O38:O39">O37+1</f>
        <v>3</v>
      </c>
      <c r="P38" s="2"/>
      <c r="Q38" s="2"/>
      <c r="R38" s="2" t="s">
        <v>39</v>
      </c>
      <c r="S38" s="2">
        <f t="shared" si="46"/>
        <v>0</v>
      </c>
      <c r="T38" s="2"/>
      <c r="U38" s="2"/>
      <c r="V38" s="2"/>
      <c r="W38" s="2"/>
      <c r="X38" s="2"/>
      <c r="Y38" s="2"/>
      <c r="Z38" s="2">
        <f t="shared" si="47"/>
        <v>0</v>
      </c>
      <c r="AA38" s="2">
        <f t="shared" si="48"/>
        <v>0</v>
      </c>
    </row>
    <row r="39" spans="1:27" ht="15">
      <c r="A39" s="23">
        <f t="shared" si="49"/>
        <v>4</v>
      </c>
      <c r="B39" s="2" t="s">
        <v>316</v>
      </c>
      <c r="C39" s="2" t="s">
        <v>253</v>
      </c>
      <c r="D39" s="2" t="s">
        <v>39</v>
      </c>
      <c r="E39" s="2">
        <f t="shared" si="43"/>
        <v>795</v>
      </c>
      <c r="F39" s="2">
        <v>136</v>
      </c>
      <c r="G39" s="2">
        <v>173</v>
      </c>
      <c r="H39" s="2">
        <v>191</v>
      </c>
      <c r="I39" s="2">
        <v>138</v>
      </c>
      <c r="J39" s="2"/>
      <c r="K39" s="2">
        <v>157</v>
      </c>
      <c r="L39" s="2">
        <f t="shared" si="44"/>
        <v>795</v>
      </c>
      <c r="M39" s="2">
        <f t="shared" si="45"/>
        <v>132.5</v>
      </c>
      <c r="O39" s="23">
        <f t="shared" si="50"/>
        <v>4</v>
      </c>
      <c r="P39" s="2"/>
      <c r="Q39" s="2"/>
      <c r="R39" s="2" t="s">
        <v>39</v>
      </c>
      <c r="S39" s="2">
        <f t="shared" si="46"/>
        <v>0</v>
      </c>
      <c r="T39" s="2"/>
      <c r="U39" s="2"/>
      <c r="V39" s="2"/>
      <c r="W39" s="2"/>
      <c r="X39" s="2"/>
      <c r="Y39" s="2"/>
      <c r="Z39" s="2">
        <f t="shared" si="47"/>
        <v>0</v>
      </c>
      <c r="AA39" s="2">
        <f t="shared" si="48"/>
        <v>0</v>
      </c>
    </row>
    <row r="40" spans="1:27" ht="15">
      <c r="A40" s="23">
        <f>A39+1</f>
        <v>5</v>
      </c>
      <c r="B40" s="2" t="s">
        <v>317</v>
      </c>
      <c r="C40" s="2" t="s">
        <v>253</v>
      </c>
      <c r="D40" s="2" t="s">
        <v>39</v>
      </c>
      <c r="E40" s="2">
        <f t="shared" si="43"/>
        <v>961</v>
      </c>
      <c r="F40" s="2">
        <v>153</v>
      </c>
      <c r="G40" s="2">
        <v>150</v>
      </c>
      <c r="H40" s="2">
        <v>163</v>
      </c>
      <c r="I40" s="2">
        <v>218</v>
      </c>
      <c r="J40" s="2">
        <v>137</v>
      </c>
      <c r="K40" s="2">
        <v>140</v>
      </c>
      <c r="L40" s="2">
        <f t="shared" si="44"/>
        <v>961</v>
      </c>
      <c r="M40" s="2">
        <f t="shared" si="45"/>
        <v>160.16666666666666</v>
      </c>
      <c r="O40" s="23">
        <f>O39+1</f>
        <v>5</v>
      </c>
      <c r="P40" s="2"/>
      <c r="Q40" s="2"/>
      <c r="R40" s="2" t="s">
        <v>39</v>
      </c>
      <c r="S40" s="2">
        <f t="shared" si="46"/>
        <v>0</v>
      </c>
      <c r="T40" s="2"/>
      <c r="U40" s="2"/>
      <c r="V40" s="2"/>
      <c r="W40" s="2"/>
      <c r="X40" s="2"/>
      <c r="Y40" s="2"/>
      <c r="Z40" s="2">
        <f t="shared" si="47"/>
        <v>0</v>
      </c>
      <c r="AA40" s="2">
        <f t="shared" si="48"/>
        <v>0</v>
      </c>
    </row>
    <row r="41" spans="1:27" ht="15">
      <c r="A41" s="2">
        <f aca="true" t="shared" si="51" ref="A41:A42">A40+1</f>
        <v>6</v>
      </c>
      <c r="B41" s="2" t="s">
        <v>318</v>
      </c>
      <c r="C41" s="2" t="s">
        <v>253</v>
      </c>
      <c r="D41" s="2" t="s">
        <v>39</v>
      </c>
      <c r="E41" s="2">
        <f t="shared" si="43"/>
        <v>600</v>
      </c>
      <c r="F41" s="2">
        <v>117</v>
      </c>
      <c r="G41" s="2"/>
      <c r="H41" s="2"/>
      <c r="I41" s="2">
        <v>183</v>
      </c>
      <c r="J41" s="2">
        <v>157</v>
      </c>
      <c r="K41" s="2">
        <v>143</v>
      </c>
      <c r="L41" s="2">
        <f t="shared" si="44"/>
        <v>600</v>
      </c>
      <c r="M41" s="2">
        <f t="shared" si="45"/>
        <v>100</v>
      </c>
      <c r="O41" s="23">
        <f aca="true" t="shared" si="52" ref="O41:O42">O40+1</f>
        <v>6</v>
      </c>
      <c r="P41" s="2"/>
      <c r="Q41" s="2"/>
      <c r="R41" s="2" t="s">
        <v>39</v>
      </c>
      <c r="S41" s="2">
        <f t="shared" si="46"/>
        <v>0</v>
      </c>
      <c r="T41" s="2"/>
      <c r="U41" s="2"/>
      <c r="V41" s="2"/>
      <c r="W41" s="2"/>
      <c r="X41" s="2"/>
      <c r="Y41" s="2"/>
      <c r="Z41" s="2">
        <f t="shared" si="47"/>
        <v>0</v>
      </c>
      <c r="AA41" s="2">
        <f t="shared" si="48"/>
        <v>0</v>
      </c>
    </row>
    <row r="42" spans="1:27" ht="15">
      <c r="A42" s="2">
        <f t="shared" si="51"/>
        <v>7</v>
      </c>
      <c r="B42" s="2"/>
      <c r="C42" s="2" t="s">
        <v>253</v>
      </c>
      <c r="D42" s="2" t="s">
        <v>39</v>
      </c>
      <c r="E42" s="2">
        <f t="shared" si="43"/>
        <v>0</v>
      </c>
      <c r="F42" s="2"/>
      <c r="G42" s="2"/>
      <c r="H42" s="2"/>
      <c r="I42" s="2"/>
      <c r="J42" s="2"/>
      <c r="K42" s="2"/>
      <c r="L42" s="2">
        <f t="shared" si="44"/>
        <v>0</v>
      </c>
      <c r="M42" s="2">
        <f t="shared" si="45"/>
        <v>0</v>
      </c>
      <c r="O42" s="2">
        <f t="shared" si="52"/>
        <v>7</v>
      </c>
      <c r="P42" s="2"/>
      <c r="Q42" s="2"/>
      <c r="R42" s="2" t="s">
        <v>39</v>
      </c>
      <c r="S42" s="2">
        <f t="shared" si="46"/>
        <v>0</v>
      </c>
      <c r="T42" s="2"/>
      <c r="U42" s="2"/>
      <c r="V42" s="2"/>
      <c r="W42" s="2"/>
      <c r="X42" s="2"/>
      <c r="Y42" s="2"/>
      <c r="Z42" s="2">
        <f t="shared" si="47"/>
        <v>0</v>
      </c>
      <c r="AA42" s="2">
        <f t="shared" si="48"/>
        <v>0</v>
      </c>
    </row>
    <row r="43" spans="3:27" ht="15">
      <c r="C43" s="2" t="s">
        <v>253</v>
      </c>
      <c r="F43" s="2">
        <f>SUM(F36:F42)</f>
        <v>749</v>
      </c>
      <c r="G43" s="2">
        <f aca="true" t="shared" si="53" ref="G43:K43">SUM(G36:G42)</f>
        <v>864</v>
      </c>
      <c r="H43" s="2">
        <f t="shared" si="53"/>
        <v>837</v>
      </c>
      <c r="I43" s="2">
        <f t="shared" si="53"/>
        <v>957</v>
      </c>
      <c r="J43" s="2">
        <f t="shared" si="53"/>
        <v>857</v>
      </c>
      <c r="K43" s="2">
        <f t="shared" si="53"/>
        <v>789</v>
      </c>
      <c r="L43" s="2">
        <f t="shared" si="44"/>
        <v>5053</v>
      </c>
      <c r="M43" s="2">
        <f t="shared" si="45"/>
        <v>842.1666666666666</v>
      </c>
      <c r="Q43" s="2"/>
      <c r="T43" s="2">
        <f>SUM(T36:T42)</f>
        <v>0</v>
      </c>
      <c r="U43" s="2">
        <f aca="true" t="shared" si="54" ref="U43:Y43">SUM(U36:U42)</f>
        <v>0</v>
      </c>
      <c r="V43" s="2">
        <f t="shared" si="54"/>
        <v>0</v>
      </c>
      <c r="W43" s="2">
        <f t="shared" si="54"/>
        <v>0</v>
      </c>
      <c r="X43" s="2">
        <f t="shared" si="54"/>
        <v>0</v>
      </c>
      <c r="Y43" s="2">
        <f t="shared" si="54"/>
        <v>0</v>
      </c>
      <c r="Z43" s="2">
        <f t="shared" si="47"/>
        <v>0</v>
      </c>
      <c r="AA43" s="2">
        <f t="shared" si="48"/>
        <v>0</v>
      </c>
    </row>
    <row r="45" spans="1:27" ht="15">
      <c r="A45" s="2" t="s">
        <v>4</v>
      </c>
      <c r="B45" s="1" t="s">
        <v>19</v>
      </c>
      <c r="C45" s="2" t="s">
        <v>20</v>
      </c>
      <c r="D45" s="2" t="s">
        <v>21</v>
      </c>
      <c r="E45" s="2" t="s">
        <v>36</v>
      </c>
      <c r="F45" s="2" t="s">
        <v>7</v>
      </c>
      <c r="G45" s="2" t="s">
        <v>8</v>
      </c>
      <c r="H45" s="2" t="s">
        <v>9</v>
      </c>
      <c r="I45" s="2" t="s">
        <v>10</v>
      </c>
      <c r="J45" s="2" t="s">
        <v>11</v>
      </c>
      <c r="K45" s="2" t="s">
        <v>12</v>
      </c>
      <c r="L45" s="2" t="s">
        <v>13</v>
      </c>
      <c r="M45" s="2" t="s">
        <v>14</v>
      </c>
      <c r="O45" s="2" t="s">
        <v>4</v>
      </c>
      <c r="P45" s="1" t="s">
        <v>19</v>
      </c>
      <c r="Q45" s="2" t="s">
        <v>20</v>
      </c>
      <c r="R45" s="2" t="s">
        <v>21</v>
      </c>
      <c r="S45" s="2" t="s">
        <v>36</v>
      </c>
      <c r="T45" s="2" t="s">
        <v>7</v>
      </c>
      <c r="U45" s="2" t="s">
        <v>8</v>
      </c>
      <c r="V45" s="2" t="s">
        <v>9</v>
      </c>
      <c r="W45" s="2" t="s">
        <v>10</v>
      </c>
      <c r="X45" s="2" t="s">
        <v>11</v>
      </c>
      <c r="Y45" s="2" t="s">
        <v>12</v>
      </c>
      <c r="Z45" s="2" t="s">
        <v>13</v>
      </c>
      <c r="AA45" s="2" t="s">
        <v>14</v>
      </c>
    </row>
    <row r="46" spans="1:27" ht="15">
      <c r="A46" s="23">
        <v>1</v>
      </c>
      <c r="B46" s="2" t="s">
        <v>342</v>
      </c>
      <c r="C46" s="2" t="s">
        <v>147</v>
      </c>
      <c r="D46" s="2" t="s">
        <v>39</v>
      </c>
      <c r="E46" s="2">
        <f>L46</f>
        <v>1189</v>
      </c>
      <c r="F46" s="2">
        <v>191</v>
      </c>
      <c r="G46" s="2">
        <v>195</v>
      </c>
      <c r="H46" s="2">
        <v>223</v>
      </c>
      <c r="I46" s="2">
        <v>180</v>
      </c>
      <c r="J46" s="2">
        <v>194</v>
      </c>
      <c r="K46" s="2">
        <v>206</v>
      </c>
      <c r="L46" s="2">
        <f>SUM(F46:K46)</f>
        <v>1189</v>
      </c>
      <c r="M46" s="2">
        <f>L46/6</f>
        <v>198.16666666666666</v>
      </c>
      <c r="O46" s="2">
        <v>1</v>
      </c>
      <c r="P46" s="2"/>
      <c r="Q46" s="2"/>
      <c r="R46" s="2" t="s">
        <v>39</v>
      </c>
      <c r="S46" s="2">
        <f>Z46</f>
        <v>0</v>
      </c>
      <c r="T46" s="2"/>
      <c r="U46" s="2"/>
      <c r="V46" s="2"/>
      <c r="W46" s="2"/>
      <c r="X46" s="2"/>
      <c r="Y46" s="2"/>
      <c r="Z46" s="2">
        <f>SUM(T46:Y46)</f>
        <v>0</v>
      </c>
      <c r="AA46" s="2">
        <f>Z46/6</f>
        <v>0</v>
      </c>
    </row>
    <row r="47" spans="1:27" ht="15">
      <c r="A47" s="23">
        <f>A46+1</f>
        <v>2</v>
      </c>
      <c r="B47" s="2" t="s">
        <v>346</v>
      </c>
      <c r="C47" s="2" t="s">
        <v>147</v>
      </c>
      <c r="D47" s="2" t="s">
        <v>39</v>
      </c>
      <c r="E47" s="2">
        <f aca="true" t="shared" si="55" ref="E47:E52">L47</f>
        <v>1110</v>
      </c>
      <c r="F47" s="2">
        <v>165</v>
      </c>
      <c r="G47" s="2">
        <v>205</v>
      </c>
      <c r="H47" s="2">
        <v>200</v>
      </c>
      <c r="I47" s="2">
        <v>186</v>
      </c>
      <c r="J47" s="2">
        <v>190</v>
      </c>
      <c r="K47" s="2">
        <v>164</v>
      </c>
      <c r="L47" s="2">
        <f aca="true" t="shared" si="56" ref="L47:L53">SUM(F47:K47)</f>
        <v>1110</v>
      </c>
      <c r="M47" s="2">
        <f aca="true" t="shared" si="57" ref="M47:M53">L47/6</f>
        <v>185</v>
      </c>
      <c r="O47" s="2">
        <f>O46+1</f>
        <v>2</v>
      </c>
      <c r="P47" s="2"/>
      <c r="Q47" s="2"/>
      <c r="R47" s="2" t="s">
        <v>39</v>
      </c>
      <c r="S47" s="2">
        <f aca="true" t="shared" si="58" ref="S47:S52">Z47</f>
        <v>0</v>
      </c>
      <c r="T47" s="2"/>
      <c r="U47" s="2"/>
      <c r="V47" s="2"/>
      <c r="W47" s="2"/>
      <c r="X47" s="2"/>
      <c r="Y47" s="2"/>
      <c r="Z47" s="2">
        <f aca="true" t="shared" si="59" ref="Z47:Z53">SUM(T47:Y47)</f>
        <v>0</v>
      </c>
      <c r="AA47" s="2">
        <f aca="true" t="shared" si="60" ref="AA47:AA53">Z47/6</f>
        <v>0</v>
      </c>
    </row>
    <row r="48" spans="1:27" ht="15">
      <c r="A48" s="23">
        <f aca="true" t="shared" si="61" ref="A48:A49">A47+1</f>
        <v>3</v>
      </c>
      <c r="B48" s="2" t="s">
        <v>344</v>
      </c>
      <c r="C48" s="2" t="s">
        <v>147</v>
      </c>
      <c r="D48" s="2" t="s">
        <v>39</v>
      </c>
      <c r="E48" s="2">
        <f t="shared" si="55"/>
        <v>466</v>
      </c>
      <c r="F48" s="2">
        <v>152</v>
      </c>
      <c r="G48" s="2"/>
      <c r="H48" s="2">
        <v>169</v>
      </c>
      <c r="I48" s="2">
        <v>145</v>
      </c>
      <c r="J48" s="2"/>
      <c r="K48" s="2"/>
      <c r="L48" s="2">
        <f t="shared" si="56"/>
        <v>466</v>
      </c>
      <c r="M48" s="2">
        <f t="shared" si="57"/>
        <v>77.66666666666667</v>
      </c>
      <c r="O48" s="2">
        <f aca="true" t="shared" si="62" ref="O48:O49">O47+1</f>
        <v>3</v>
      </c>
      <c r="P48" s="2"/>
      <c r="Q48" s="2"/>
      <c r="R48" s="2" t="s">
        <v>39</v>
      </c>
      <c r="S48" s="2">
        <f t="shared" si="58"/>
        <v>0</v>
      </c>
      <c r="T48" s="2"/>
      <c r="U48" s="2"/>
      <c r="V48" s="2"/>
      <c r="W48" s="2"/>
      <c r="X48" s="2"/>
      <c r="Y48" s="2"/>
      <c r="Z48" s="2">
        <f t="shared" si="59"/>
        <v>0</v>
      </c>
      <c r="AA48" s="2">
        <f t="shared" si="60"/>
        <v>0</v>
      </c>
    </row>
    <row r="49" spans="1:27" ht="15">
      <c r="A49" s="23">
        <f t="shared" si="61"/>
        <v>4</v>
      </c>
      <c r="B49" s="2" t="s">
        <v>341</v>
      </c>
      <c r="C49" s="2" t="s">
        <v>147</v>
      </c>
      <c r="D49" s="2" t="s">
        <v>39</v>
      </c>
      <c r="E49" s="2">
        <f t="shared" si="55"/>
        <v>906</v>
      </c>
      <c r="F49" s="2">
        <v>179</v>
      </c>
      <c r="G49" s="2">
        <v>172</v>
      </c>
      <c r="H49" s="2"/>
      <c r="I49" s="2">
        <v>184</v>
      </c>
      <c r="J49" s="2">
        <v>170</v>
      </c>
      <c r="K49" s="2">
        <v>201</v>
      </c>
      <c r="L49" s="2">
        <f t="shared" si="56"/>
        <v>906</v>
      </c>
      <c r="M49" s="2">
        <f t="shared" si="57"/>
        <v>151</v>
      </c>
      <c r="O49" s="2">
        <f t="shared" si="62"/>
        <v>4</v>
      </c>
      <c r="P49" s="2"/>
      <c r="Q49" s="2"/>
      <c r="R49" s="2" t="s">
        <v>39</v>
      </c>
      <c r="S49" s="2">
        <f t="shared" si="58"/>
        <v>0</v>
      </c>
      <c r="T49" s="2"/>
      <c r="U49" s="2"/>
      <c r="V49" s="2"/>
      <c r="W49" s="2"/>
      <c r="X49" s="2"/>
      <c r="Y49" s="2"/>
      <c r="Z49" s="2">
        <f t="shared" si="59"/>
        <v>0</v>
      </c>
      <c r="AA49" s="2">
        <f t="shared" si="60"/>
        <v>0</v>
      </c>
    </row>
    <row r="50" spans="1:27" ht="15">
      <c r="A50" s="23">
        <f>A49+1</f>
        <v>5</v>
      </c>
      <c r="B50" s="2" t="s">
        <v>347</v>
      </c>
      <c r="C50" s="2" t="s">
        <v>147</v>
      </c>
      <c r="D50" s="2" t="s">
        <v>39</v>
      </c>
      <c r="E50" s="2">
        <f t="shared" si="55"/>
        <v>966</v>
      </c>
      <c r="F50" s="2">
        <v>149</v>
      </c>
      <c r="G50" s="2"/>
      <c r="H50" s="2">
        <v>193</v>
      </c>
      <c r="I50" s="2">
        <v>215</v>
      </c>
      <c r="J50" s="2">
        <v>190</v>
      </c>
      <c r="K50" s="2">
        <v>219</v>
      </c>
      <c r="L50" s="2">
        <f t="shared" si="56"/>
        <v>966</v>
      </c>
      <c r="M50" s="2">
        <f t="shared" si="57"/>
        <v>161</v>
      </c>
      <c r="O50" s="2">
        <f>O49+1</f>
        <v>5</v>
      </c>
      <c r="P50" s="2"/>
      <c r="Q50" s="2"/>
      <c r="R50" s="2" t="s">
        <v>39</v>
      </c>
      <c r="S50" s="2">
        <f t="shared" si="58"/>
        <v>0</v>
      </c>
      <c r="T50" s="2"/>
      <c r="U50" s="2"/>
      <c r="V50" s="2"/>
      <c r="W50" s="2"/>
      <c r="X50" s="2"/>
      <c r="Y50" s="2"/>
      <c r="Z50" s="2">
        <f t="shared" si="59"/>
        <v>0</v>
      </c>
      <c r="AA50" s="2">
        <f t="shared" si="60"/>
        <v>0</v>
      </c>
    </row>
    <row r="51" spans="1:27" ht="15">
      <c r="A51" s="23">
        <f aca="true" t="shared" si="63" ref="A51:A52">A50+1</f>
        <v>6</v>
      </c>
      <c r="B51" s="2" t="s">
        <v>343</v>
      </c>
      <c r="C51" s="2" t="s">
        <v>147</v>
      </c>
      <c r="D51" s="2" t="s">
        <v>39</v>
      </c>
      <c r="E51" s="2">
        <f t="shared" si="55"/>
        <v>325</v>
      </c>
      <c r="F51" s="2"/>
      <c r="G51" s="2">
        <v>158</v>
      </c>
      <c r="H51" s="2"/>
      <c r="I51" s="2"/>
      <c r="J51" s="2">
        <v>167</v>
      </c>
      <c r="K51" s="2"/>
      <c r="L51" s="2">
        <f t="shared" si="56"/>
        <v>325</v>
      </c>
      <c r="M51" s="2">
        <f t="shared" si="57"/>
        <v>54.166666666666664</v>
      </c>
      <c r="O51" s="2">
        <f aca="true" t="shared" si="64" ref="O51:O52">O50+1</f>
        <v>6</v>
      </c>
      <c r="P51" s="2"/>
      <c r="Q51" s="2"/>
      <c r="R51" s="2" t="s">
        <v>39</v>
      </c>
      <c r="S51" s="2">
        <f t="shared" si="58"/>
        <v>0</v>
      </c>
      <c r="T51" s="2"/>
      <c r="U51" s="2"/>
      <c r="V51" s="2"/>
      <c r="W51" s="2"/>
      <c r="X51" s="2"/>
      <c r="Y51" s="2"/>
      <c r="Z51" s="2">
        <f t="shared" si="59"/>
        <v>0</v>
      </c>
      <c r="AA51" s="2">
        <f t="shared" si="60"/>
        <v>0</v>
      </c>
    </row>
    <row r="52" spans="1:27" ht="15">
      <c r="A52" s="2">
        <f t="shared" si="63"/>
        <v>7</v>
      </c>
      <c r="B52" s="2" t="s">
        <v>345</v>
      </c>
      <c r="C52" s="2" t="s">
        <v>147</v>
      </c>
      <c r="D52" s="2" t="s">
        <v>39</v>
      </c>
      <c r="E52" s="2">
        <f t="shared" si="55"/>
        <v>499</v>
      </c>
      <c r="F52" s="2"/>
      <c r="G52" s="2">
        <v>179</v>
      </c>
      <c r="H52" s="2">
        <v>162</v>
      </c>
      <c r="I52" s="2"/>
      <c r="J52" s="2"/>
      <c r="K52" s="2">
        <v>158</v>
      </c>
      <c r="L52" s="2">
        <f t="shared" si="56"/>
        <v>499</v>
      </c>
      <c r="M52" s="2">
        <f t="shared" si="57"/>
        <v>83.16666666666667</v>
      </c>
      <c r="O52" s="2">
        <f t="shared" si="64"/>
        <v>7</v>
      </c>
      <c r="P52" s="2"/>
      <c r="Q52" s="2"/>
      <c r="R52" s="2" t="s">
        <v>39</v>
      </c>
      <c r="S52" s="2">
        <f t="shared" si="58"/>
        <v>0</v>
      </c>
      <c r="T52" s="2"/>
      <c r="U52" s="2"/>
      <c r="V52" s="2"/>
      <c r="W52" s="2"/>
      <c r="X52" s="2"/>
      <c r="Y52" s="2"/>
      <c r="Z52" s="2">
        <f t="shared" si="59"/>
        <v>0</v>
      </c>
      <c r="AA52" s="2">
        <f t="shared" si="60"/>
        <v>0</v>
      </c>
    </row>
    <row r="53" spans="2:27" ht="15">
      <c r="B53" s="2"/>
      <c r="C53" s="2" t="s">
        <v>147</v>
      </c>
      <c r="F53" s="2">
        <f>SUM(F46:F52)</f>
        <v>836</v>
      </c>
      <c r="G53" s="2">
        <f aca="true" t="shared" si="65" ref="G53:K53">SUM(G46:G52)</f>
        <v>909</v>
      </c>
      <c r="H53" s="2">
        <f t="shared" si="65"/>
        <v>947</v>
      </c>
      <c r="I53" s="2">
        <f t="shared" si="65"/>
        <v>910</v>
      </c>
      <c r="J53" s="2">
        <f t="shared" si="65"/>
        <v>911</v>
      </c>
      <c r="K53" s="2">
        <f t="shared" si="65"/>
        <v>948</v>
      </c>
      <c r="L53" s="2">
        <f t="shared" si="56"/>
        <v>5461</v>
      </c>
      <c r="M53" s="2">
        <f t="shared" si="57"/>
        <v>910.1666666666666</v>
      </c>
      <c r="T53">
        <f>SUM(T46:T52)</f>
        <v>0</v>
      </c>
      <c r="U53">
        <f aca="true" t="shared" si="66" ref="U53:Y53">SUM(U46:U52)</f>
        <v>0</v>
      </c>
      <c r="V53">
        <f t="shared" si="66"/>
        <v>0</v>
      </c>
      <c r="W53">
        <f t="shared" si="66"/>
        <v>0</v>
      </c>
      <c r="X53">
        <f t="shared" si="66"/>
        <v>0</v>
      </c>
      <c r="Y53">
        <f t="shared" si="66"/>
        <v>0</v>
      </c>
      <c r="Z53" s="2">
        <f t="shared" si="59"/>
        <v>0</v>
      </c>
      <c r="AA53" s="2">
        <f t="shared" si="60"/>
        <v>0</v>
      </c>
    </row>
    <row r="54" ht="15">
      <c r="B54" s="2"/>
    </row>
    <row r="55" spans="1:27" ht="15">
      <c r="A55" s="2" t="s">
        <v>4</v>
      </c>
      <c r="B55" s="1" t="s">
        <v>19</v>
      </c>
      <c r="C55" s="2" t="s">
        <v>20</v>
      </c>
      <c r="D55" s="2" t="s">
        <v>21</v>
      </c>
      <c r="E55" s="2" t="s">
        <v>36</v>
      </c>
      <c r="F55" s="2" t="s">
        <v>7</v>
      </c>
      <c r="G55" s="2" t="s">
        <v>8</v>
      </c>
      <c r="H55" s="2" t="s">
        <v>9</v>
      </c>
      <c r="I55" s="2" t="s">
        <v>10</v>
      </c>
      <c r="J55" s="2" t="s">
        <v>11</v>
      </c>
      <c r="K55" s="2" t="s">
        <v>12</v>
      </c>
      <c r="L55" s="2" t="s">
        <v>13</v>
      </c>
      <c r="M55" s="2" t="s">
        <v>14</v>
      </c>
      <c r="O55" s="2" t="s">
        <v>4</v>
      </c>
      <c r="P55" s="1" t="s">
        <v>19</v>
      </c>
      <c r="Q55" s="2" t="s">
        <v>20</v>
      </c>
      <c r="R55" s="2" t="s">
        <v>21</v>
      </c>
      <c r="S55" s="2" t="s">
        <v>36</v>
      </c>
      <c r="T55" s="2" t="s">
        <v>7</v>
      </c>
      <c r="U55" s="2" t="s">
        <v>8</v>
      </c>
      <c r="V55" s="2" t="s">
        <v>9</v>
      </c>
      <c r="W55" s="2" t="s">
        <v>10</v>
      </c>
      <c r="X55" s="2" t="s">
        <v>11</v>
      </c>
      <c r="Y55" s="2" t="s">
        <v>12</v>
      </c>
      <c r="Z55" s="2" t="s">
        <v>13</v>
      </c>
      <c r="AA55" s="2" t="s">
        <v>14</v>
      </c>
    </row>
    <row r="56" spans="1:27" ht="15">
      <c r="A56" s="2">
        <v>1</v>
      </c>
      <c r="B56" s="2" t="s">
        <v>382</v>
      </c>
      <c r="C56" s="2" t="s">
        <v>257</v>
      </c>
      <c r="D56" s="2" t="s">
        <v>39</v>
      </c>
      <c r="E56" s="2">
        <f>L56</f>
        <v>420</v>
      </c>
      <c r="F56" s="2">
        <v>138</v>
      </c>
      <c r="G56" s="2">
        <v>149</v>
      </c>
      <c r="H56" s="2"/>
      <c r="I56" s="2"/>
      <c r="J56" s="2"/>
      <c r="K56" s="2">
        <v>133</v>
      </c>
      <c r="L56" s="2">
        <f>SUM(F56:K56)</f>
        <v>420</v>
      </c>
      <c r="M56" s="2">
        <f>L56/6</f>
        <v>70</v>
      </c>
      <c r="O56" s="2">
        <v>1</v>
      </c>
      <c r="P56" s="2"/>
      <c r="Q56" s="2"/>
      <c r="R56" s="2" t="s">
        <v>39</v>
      </c>
      <c r="S56" s="2">
        <f>Z56</f>
        <v>0</v>
      </c>
      <c r="T56" s="2"/>
      <c r="U56" s="2"/>
      <c r="V56" s="2"/>
      <c r="W56" s="2"/>
      <c r="X56" s="2"/>
      <c r="Y56" s="2"/>
      <c r="Z56" s="2">
        <f>SUM(T56:Y56)</f>
        <v>0</v>
      </c>
      <c r="AA56" s="2">
        <f>Z56/6</f>
        <v>0</v>
      </c>
    </row>
    <row r="57" spans="1:27" ht="15">
      <c r="A57" s="2">
        <f>A56+1</f>
        <v>2</v>
      </c>
      <c r="B57" s="2" t="s">
        <v>383</v>
      </c>
      <c r="C57" s="2" t="s">
        <v>257</v>
      </c>
      <c r="D57" s="2" t="s">
        <v>39</v>
      </c>
      <c r="E57" s="2">
        <f aca="true" t="shared" si="67" ref="E57:E62">L57</f>
        <v>791</v>
      </c>
      <c r="F57" s="2">
        <v>123</v>
      </c>
      <c r="G57" s="2"/>
      <c r="H57" s="2">
        <v>175</v>
      </c>
      <c r="I57" s="2">
        <v>184</v>
      </c>
      <c r="J57" s="2">
        <v>154</v>
      </c>
      <c r="K57" s="2">
        <v>155</v>
      </c>
      <c r="L57" s="2">
        <f aca="true" t="shared" si="68" ref="L57:L63">SUM(F57:K57)</f>
        <v>791</v>
      </c>
      <c r="M57" s="2">
        <f aca="true" t="shared" si="69" ref="M57:M63">L57/6</f>
        <v>131.83333333333334</v>
      </c>
      <c r="O57" s="2">
        <f>O56+1</f>
        <v>2</v>
      </c>
      <c r="P57" s="2"/>
      <c r="Q57" s="2"/>
      <c r="R57" s="2" t="s">
        <v>39</v>
      </c>
      <c r="S57" s="2">
        <f aca="true" t="shared" si="70" ref="S57:S62">Z57</f>
        <v>0</v>
      </c>
      <c r="T57" s="2"/>
      <c r="U57" s="2"/>
      <c r="V57" s="2"/>
      <c r="W57" s="2"/>
      <c r="X57" s="2"/>
      <c r="Y57" s="2"/>
      <c r="Z57" s="2">
        <f aca="true" t="shared" si="71" ref="Z57:Z63">SUM(T57:Y57)</f>
        <v>0</v>
      </c>
      <c r="AA57" s="2">
        <f aca="true" t="shared" si="72" ref="AA57:AA63">Z57/6</f>
        <v>0</v>
      </c>
    </row>
    <row r="58" spans="1:27" ht="15">
      <c r="A58" s="2">
        <f aca="true" t="shared" si="73" ref="A58:A59">A57+1</f>
        <v>3</v>
      </c>
      <c r="B58" s="2" t="s">
        <v>384</v>
      </c>
      <c r="C58" s="2" t="s">
        <v>257</v>
      </c>
      <c r="D58" s="2" t="s">
        <v>39</v>
      </c>
      <c r="E58" s="2">
        <f t="shared" si="67"/>
        <v>1082</v>
      </c>
      <c r="F58" s="2">
        <v>152</v>
      </c>
      <c r="G58" s="2">
        <v>158</v>
      </c>
      <c r="H58" s="2">
        <v>185</v>
      </c>
      <c r="I58" s="2">
        <v>219</v>
      </c>
      <c r="J58" s="2">
        <v>157</v>
      </c>
      <c r="K58" s="2">
        <v>211</v>
      </c>
      <c r="L58" s="2">
        <f t="shared" si="68"/>
        <v>1082</v>
      </c>
      <c r="M58" s="2">
        <f t="shared" si="69"/>
        <v>180.33333333333334</v>
      </c>
      <c r="O58" s="2">
        <f aca="true" t="shared" si="74" ref="O58:O59">O57+1</f>
        <v>3</v>
      </c>
      <c r="P58" s="2"/>
      <c r="Q58" s="2"/>
      <c r="R58" s="2" t="s">
        <v>39</v>
      </c>
      <c r="S58" s="2">
        <f t="shared" si="70"/>
        <v>0</v>
      </c>
      <c r="T58" s="2"/>
      <c r="U58" s="2"/>
      <c r="V58" s="2"/>
      <c r="W58" s="2"/>
      <c r="X58" s="2"/>
      <c r="Y58" s="2"/>
      <c r="Z58" s="2">
        <f t="shared" si="71"/>
        <v>0</v>
      </c>
      <c r="AA58" s="2">
        <f t="shared" si="72"/>
        <v>0</v>
      </c>
    </row>
    <row r="59" spans="1:27" ht="15">
      <c r="A59" s="2">
        <f t="shared" si="73"/>
        <v>4</v>
      </c>
      <c r="B59" s="2" t="s">
        <v>385</v>
      </c>
      <c r="C59" s="2" t="s">
        <v>257</v>
      </c>
      <c r="D59" s="2" t="s">
        <v>39</v>
      </c>
      <c r="E59" s="2">
        <f t="shared" si="67"/>
        <v>814</v>
      </c>
      <c r="F59" s="2">
        <v>145</v>
      </c>
      <c r="G59" s="2">
        <v>161</v>
      </c>
      <c r="H59" s="2">
        <v>181</v>
      </c>
      <c r="I59" s="2">
        <v>182</v>
      </c>
      <c r="J59" s="2">
        <v>145</v>
      </c>
      <c r="K59" s="2"/>
      <c r="L59" s="2">
        <f t="shared" si="68"/>
        <v>814</v>
      </c>
      <c r="M59" s="2">
        <f t="shared" si="69"/>
        <v>135.66666666666666</v>
      </c>
      <c r="O59" s="2">
        <f t="shared" si="74"/>
        <v>4</v>
      </c>
      <c r="P59" s="2"/>
      <c r="Q59" s="2"/>
      <c r="R59" s="2" t="s">
        <v>39</v>
      </c>
      <c r="S59" s="2">
        <f t="shared" si="70"/>
        <v>0</v>
      </c>
      <c r="T59" s="2"/>
      <c r="U59" s="2"/>
      <c r="V59" s="2"/>
      <c r="W59" s="2"/>
      <c r="X59" s="2"/>
      <c r="Y59" s="2"/>
      <c r="Z59" s="2">
        <f t="shared" si="71"/>
        <v>0</v>
      </c>
      <c r="AA59" s="2">
        <f t="shared" si="72"/>
        <v>0</v>
      </c>
    </row>
    <row r="60" spans="1:27" ht="15">
      <c r="A60" s="2">
        <f>A59+1</f>
        <v>5</v>
      </c>
      <c r="B60" s="2" t="s">
        <v>386</v>
      </c>
      <c r="C60" s="2" t="s">
        <v>257</v>
      </c>
      <c r="D60" s="2" t="s">
        <v>39</v>
      </c>
      <c r="E60" s="2">
        <f t="shared" si="67"/>
        <v>1047</v>
      </c>
      <c r="F60" s="2">
        <v>158</v>
      </c>
      <c r="G60" s="2">
        <v>148</v>
      </c>
      <c r="H60" s="2">
        <v>200</v>
      </c>
      <c r="I60" s="2">
        <v>175</v>
      </c>
      <c r="J60" s="2">
        <v>205</v>
      </c>
      <c r="K60" s="2">
        <v>161</v>
      </c>
      <c r="L60" s="2">
        <f t="shared" si="68"/>
        <v>1047</v>
      </c>
      <c r="M60" s="2">
        <f t="shared" si="69"/>
        <v>174.5</v>
      </c>
      <c r="O60" s="2">
        <f>O59+1</f>
        <v>5</v>
      </c>
      <c r="P60" s="2"/>
      <c r="Q60" s="2"/>
      <c r="R60" s="2" t="s">
        <v>39</v>
      </c>
      <c r="S60" s="2">
        <f t="shared" si="70"/>
        <v>0</v>
      </c>
      <c r="T60" s="2"/>
      <c r="U60" s="2"/>
      <c r="V60" s="2"/>
      <c r="W60" s="2"/>
      <c r="X60" s="2"/>
      <c r="Y60" s="2"/>
      <c r="Z60" s="2">
        <f t="shared" si="71"/>
        <v>0</v>
      </c>
      <c r="AA60" s="2">
        <f t="shared" si="72"/>
        <v>0</v>
      </c>
    </row>
    <row r="61" spans="1:27" ht="15">
      <c r="A61" s="2">
        <f aca="true" t="shared" si="75" ref="A61:A62">A60+1</f>
        <v>6</v>
      </c>
      <c r="B61" s="2" t="s">
        <v>387</v>
      </c>
      <c r="C61" s="2" t="s">
        <v>257</v>
      </c>
      <c r="D61" s="2" t="s">
        <v>39</v>
      </c>
      <c r="E61" s="2">
        <f t="shared" si="67"/>
        <v>840</v>
      </c>
      <c r="F61" s="2"/>
      <c r="G61" s="2">
        <v>184</v>
      </c>
      <c r="H61" s="2">
        <v>180</v>
      </c>
      <c r="I61" s="2">
        <v>151</v>
      </c>
      <c r="J61" s="2">
        <v>173</v>
      </c>
      <c r="K61" s="2">
        <v>152</v>
      </c>
      <c r="L61" s="2">
        <f t="shared" si="68"/>
        <v>840</v>
      </c>
      <c r="M61" s="2">
        <f t="shared" si="69"/>
        <v>140</v>
      </c>
      <c r="O61" s="2">
        <f aca="true" t="shared" si="76" ref="O61:O62">O60+1</f>
        <v>6</v>
      </c>
      <c r="P61" s="2"/>
      <c r="Q61" s="2"/>
      <c r="R61" s="2" t="s">
        <v>39</v>
      </c>
      <c r="S61" s="2">
        <f t="shared" si="70"/>
        <v>0</v>
      </c>
      <c r="T61" s="2"/>
      <c r="U61" s="2"/>
      <c r="V61" s="2"/>
      <c r="W61" s="2"/>
      <c r="X61" s="2"/>
      <c r="Y61" s="2"/>
      <c r="Z61" s="2">
        <f t="shared" si="71"/>
        <v>0</v>
      </c>
      <c r="AA61" s="2">
        <f t="shared" si="72"/>
        <v>0</v>
      </c>
    </row>
    <row r="62" spans="1:27" ht="15">
      <c r="A62" s="2">
        <f t="shared" si="75"/>
        <v>7</v>
      </c>
      <c r="B62" s="2"/>
      <c r="C62" s="2" t="s">
        <v>257</v>
      </c>
      <c r="D62" s="2" t="s">
        <v>39</v>
      </c>
      <c r="E62" s="2">
        <f t="shared" si="67"/>
        <v>0</v>
      </c>
      <c r="F62" s="2"/>
      <c r="G62" s="2"/>
      <c r="H62" s="2"/>
      <c r="I62" s="2"/>
      <c r="J62" s="2"/>
      <c r="K62" s="2"/>
      <c r="L62" s="2">
        <f t="shared" si="68"/>
        <v>0</v>
      </c>
      <c r="M62" s="2">
        <f t="shared" si="69"/>
        <v>0</v>
      </c>
      <c r="O62" s="2">
        <f t="shared" si="76"/>
        <v>7</v>
      </c>
      <c r="P62" s="2"/>
      <c r="Q62" s="2"/>
      <c r="R62" s="2" t="s">
        <v>39</v>
      </c>
      <c r="S62" s="2">
        <f t="shared" si="70"/>
        <v>0</v>
      </c>
      <c r="T62" s="2"/>
      <c r="U62" s="2"/>
      <c r="V62" s="2"/>
      <c r="W62" s="2"/>
      <c r="X62" s="2"/>
      <c r="Y62" s="2"/>
      <c r="Z62" s="2">
        <f t="shared" si="71"/>
        <v>0</v>
      </c>
      <c r="AA62" s="2">
        <f t="shared" si="72"/>
        <v>0</v>
      </c>
    </row>
    <row r="63" spans="3:27" ht="15">
      <c r="C63" s="2"/>
      <c r="F63" s="2">
        <f>SUM(F56:F62)</f>
        <v>716</v>
      </c>
      <c r="G63" s="2">
        <f aca="true" t="shared" si="77" ref="G63:K63">SUM(G56:G62)</f>
        <v>800</v>
      </c>
      <c r="H63" s="2">
        <f t="shared" si="77"/>
        <v>921</v>
      </c>
      <c r="I63" s="2">
        <f t="shared" si="77"/>
        <v>911</v>
      </c>
      <c r="J63" s="2">
        <f t="shared" si="77"/>
        <v>834</v>
      </c>
      <c r="K63" s="2">
        <f t="shared" si="77"/>
        <v>812</v>
      </c>
      <c r="L63" s="2">
        <f t="shared" si="68"/>
        <v>4994</v>
      </c>
      <c r="M63" s="2">
        <f t="shared" si="69"/>
        <v>832.3333333333334</v>
      </c>
      <c r="T63">
        <f>SUM(T56:T62)</f>
        <v>0</v>
      </c>
      <c r="U63">
        <f aca="true" t="shared" si="78" ref="U63:Y63">SUM(U56:U62)</f>
        <v>0</v>
      </c>
      <c r="V63">
        <f t="shared" si="78"/>
        <v>0</v>
      </c>
      <c r="W63">
        <f t="shared" si="78"/>
        <v>0</v>
      </c>
      <c r="X63">
        <f t="shared" si="78"/>
        <v>0</v>
      </c>
      <c r="Y63">
        <f t="shared" si="78"/>
        <v>0</v>
      </c>
      <c r="Z63" s="2">
        <f t="shared" si="71"/>
        <v>0</v>
      </c>
      <c r="AA63" s="2">
        <f t="shared" si="72"/>
        <v>0</v>
      </c>
    </row>
    <row r="65" spans="1:27" ht="15">
      <c r="A65" s="2" t="s">
        <v>4</v>
      </c>
      <c r="B65" s="1" t="s">
        <v>19</v>
      </c>
      <c r="C65" s="2" t="s">
        <v>20</v>
      </c>
      <c r="D65" s="2" t="s">
        <v>21</v>
      </c>
      <c r="E65" s="2" t="s">
        <v>36</v>
      </c>
      <c r="F65" s="2" t="s">
        <v>7</v>
      </c>
      <c r="G65" s="2" t="s">
        <v>8</v>
      </c>
      <c r="H65" s="2" t="s">
        <v>9</v>
      </c>
      <c r="I65" s="2" t="s">
        <v>10</v>
      </c>
      <c r="J65" s="2" t="s">
        <v>11</v>
      </c>
      <c r="K65" s="2" t="s">
        <v>12</v>
      </c>
      <c r="L65" s="2" t="s">
        <v>13</v>
      </c>
      <c r="M65" s="2" t="s">
        <v>14</v>
      </c>
      <c r="O65" s="2" t="s">
        <v>4</v>
      </c>
      <c r="P65" s="1" t="s">
        <v>19</v>
      </c>
      <c r="Q65" s="2" t="s">
        <v>20</v>
      </c>
      <c r="R65" s="2" t="s">
        <v>21</v>
      </c>
      <c r="S65" s="2" t="s">
        <v>36</v>
      </c>
      <c r="T65" s="2" t="s">
        <v>7</v>
      </c>
      <c r="U65" s="2" t="s">
        <v>8</v>
      </c>
      <c r="V65" s="2" t="s">
        <v>9</v>
      </c>
      <c r="W65" s="2" t="s">
        <v>10</v>
      </c>
      <c r="X65" s="2" t="s">
        <v>11</v>
      </c>
      <c r="Y65" s="2" t="s">
        <v>12</v>
      </c>
      <c r="Z65" s="2" t="s">
        <v>13</v>
      </c>
      <c r="AA65" s="2" t="s">
        <v>14</v>
      </c>
    </row>
    <row r="66" spans="1:27" ht="15">
      <c r="A66" s="2">
        <v>1</v>
      </c>
      <c r="B66" s="2" t="s">
        <v>361</v>
      </c>
      <c r="C66" s="2" t="s">
        <v>149</v>
      </c>
      <c r="D66" s="2" t="s">
        <v>39</v>
      </c>
      <c r="E66" s="2">
        <f>L66</f>
        <v>973</v>
      </c>
      <c r="F66" s="2">
        <v>212</v>
      </c>
      <c r="G66" s="2">
        <v>157</v>
      </c>
      <c r="H66" s="2"/>
      <c r="I66" s="2">
        <v>202</v>
      </c>
      <c r="J66" s="2">
        <v>178</v>
      </c>
      <c r="K66" s="2">
        <v>224</v>
      </c>
      <c r="L66" s="2">
        <f>SUM(F66:K66)</f>
        <v>973</v>
      </c>
      <c r="M66" s="2">
        <f>L66/6</f>
        <v>162.16666666666666</v>
      </c>
      <c r="O66" s="2">
        <v>1</v>
      </c>
      <c r="P66" s="2"/>
      <c r="Q66" s="2"/>
      <c r="R66" s="2" t="s">
        <v>39</v>
      </c>
      <c r="S66" s="2">
        <f>Z66</f>
        <v>0</v>
      </c>
      <c r="T66" s="2"/>
      <c r="U66" s="2"/>
      <c r="V66" s="2"/>
      <c r="W66" s="2"/>
      <c r="X66" s="2"/>
      <c r="Y66" s="2"/>
      <c r="Z66" s="2">
        <f>SUM(T66:Y66)</f>
        <v>0</v>
      </c>
      <c r="AA66" s="2">
        <f>Z66/6</f>
        <v>0</v>
      </c>
    </row>
    <row r="67" spans="1:27" ht="15">
      <c r="A67" s="2">
        <f>A66+1</f>
        <v>2</v>
      </c>
      <c r="B67" s="2" t="s">
        <v>355</v>
      </c>
      <c r="C67" s="2" t="s">
        <v>149</v>
      </c>
      <c r="D67" s="2" t="s">
        <v>39</v>
      </c>
      <c r="E67" s="2">
        <f aca="true" t="shared" si="79" ref="E67:E72">L67</f>
        <v>704</v>
      </c>
      <c r="F67" s="2">
        <v>171</v>
      </c>
      <c r="G67" s="2"/>
      <c r="H67" s="2">
        <v>182</v>
      </c>
      <c r="I67" s="2">
        <v>160</v>
      </c>
      <c r="J67" s="2"/>
      <c r="K67" s="2">
        <v>191</v>
      </c>
      <c r="L67" s="2">
        <f aca="true" t="shared" si="80" ref="L67:L73">SUM(F67:K67)</f>
        <v>704</v>
      </c>
      <c r="M67" s="2">
        <f aca="true" t="shared" si="81" ref="M67:M73">L67/6</f>
        <v>117.33333333333333</v>
      </c>
      <c r="O67" s="2">
        <f>O66+1</f>
        <v>2</v>
      </c>
      <c r="P67" s="2"/>
      <c r="Q67" s="2"/>
      <c r="R67" s="2" t="s">
        <v>39</v>
      </c>
      <c r="S67" s="2">
        <f aca="true" t="shared" si="82" ref="S67:S72">Z67</f>
        <v>0</v>
      </c>
      <c r="T67" s="2"/>
      <c r="U67" s="2"/>
      <c r="V67" s="2"/>
      <c r="W67" s="2"/>
      <c r="X67" s="2"/>
      <c r="Y67" s="2"/>
      <c r="Z67" s="2">
        <f aca="true" t="shared" si="83" ref="Z67:Z73">SUM(T67:Y67)</f>
        <v>0</v>
      </c>
      <c r="AA67" s="2">
        <f aca="true" t="shared" si="84" ref="AA67:AA73">Z67/6</f>
        <v>0</v>
      </c>
    </row>
    <row r="68" spans="1:27" ht="15">
      <c r="A68" s="2">
        <f aca="true" t="shared" si="85" ref="A68:A69">A67+1</f>
        <v>3</v>
      </c>
      <c r="B68" s="2" t="s">
        <v>356</v>
      </c>
      <c r="C68" s="2" t="s">
        <v>149</v>
      </c>
      <c r="D68" s="2" t="s">
        <v>39</v>
      </c>
      <c r="E68" s="2">
        <f t="shared" si="79"/>
        <v>725</v>
      </c>
      <c r="F68" s="2">
        <v>187</v>
      </c>
      <c r="G68" s="2"/>
      <c r="H68" s="2">
        <v>180</v>
      </c>
      <c r="I68" s="2"/>
      <c r="J68" s="2">
        <v>152</v>
      </c>
      <c r="K68" s="2">
        <v>206</v>
      </c>
      <c r="L68" s="2">
        <f t="shared" si="80"/>
        <v>725</v>
      </c>
      <c r="M68" s="2">
        <f t="shared" si="81"/>
        <v>120.83333333333333</v>
      </c>
      <c r="O68" s="2">
        <f aca="true" t="shared" si="86" ref="O68:O69">O67+1</f>
        <v>3</v>
      </c>
      <c r="P68" s="2"/>
      <c r="Q68" s="2"/>
      <c r="R68" s="2" t="s">
        <v>39</v>
      </c>
      <c r="S68" s="2">
        <f t="shared" si="82"/>
        <v>0</v>
      </c>
      <c r="T68" s="2"/>
      <c r="U68" s="2"/>
      <c r="V68" s="2"/>
      <c r="W68" s="2"/>
      <c r="X68" s="2"/>
      <c r="Y68" s="2"/>
      <c r="Z68" s="2">
        <f t="shared" si="83"/>
        <v>0</v>
      </c>
      <c r="AA68" s="2">
        <f t="shared" si="84"/>
        <v>0</v>
      </c>
    </row>
    <row r="69" spans="1:27" ht="15">
      <c r="A69" s="2">
        <f t="shared" si="85"/>
        <v>4</v>
      </c>
      <c r="B69" s="2" t="s">
        <v>358</v>
      </c>
      <c r="C69" s="2" t="s">
        <v>149</v>
      </c>
      <c r="D69" s="2" t="s">
        <v>39</v>
      </c>
      <c r="E69" s="2">
        <f t="shared" si="79"/>
        <v>748</v>
      </c>
      <c r="F69" s="2">
        <v>176</v>
      </c>
      <c r="G69" s="2"/>
      <c r="H69" s="2">
        <v>233</v>
      </c>
      <c r="I69" s="2">
        <v>160</v>
      </c>
      <c r="J69" s="2"/>
      <c r="K69" s="2">
        <v>179</v>
      </c>
      <c r="L69" s="2">
        <f t="shared" si="80"/>
        <v>748</v>
      </c>
      <c r="M69" s="2">
        <f t="shared" si="81"/>
        <v>124.66666666666667</v>
      </c>
      <c r="O69" s="2">
        <f t="shared" si="86"/>
        <v>4</v>
      </c>
      <c r="P69" s="2"/>
      <c r="Q69" s="2"/>
      <c r="R69" s="2" t="s">
        <v>39</v>
      </c>
      <c r="S69" s="2">
        <f t="shared" si="82"/>
        <v>0</v>
      </c>
      <c r="T69" s="2"/>
      <c r="U69" s="2"/>
      <c r="V69" s="2"/>
      <c r="W69" s="2"/>
      <c r="X69" s="2"/>
      <c r="Y69" s="2"/>
      <c r="Z69" s="2">
        <f t="shared" si="83"/>
        <v>0</v>
      </c>
      <c r="AA69" s="2">
        <f t="shared" si="84"/>
        <v>0</v>
      </c>
    </row>
    <row r="70" spans="1:27" ht="15">
      <c r="A70" s="2">
        <f>A69+1</f>
        <v>5</v>
      </c>
      <c r="B70" s="2" t="s">
        <v>359</v>
      </c>
      <c r="C70" s="2" t="s">
        <v>149</v>
      </c>
      <c r="D70" s="2" t="s">
        <v>39</v>
      </c>
      <c r="E70" s="2">
        <f t="shared" si="79"/>
        <v>1082</v>
      </c>
      <c r="F70" s="2">
        <v>189</v>
      </c>
      <c r="G70" s="2">
        <v>203</v>
      </c>
      <c r="H70" s="2">
        <v>176</v>
      </c>
      <c r="I70" s="2">
        <v>190</v>
      </c>
      <c r="J70" s="2">
        <v>178</v>
      </c>
      <c r="K70" s="2">
        <v>146</v>
      </c>
      <c r="L70" s="2">
        <f t="shared" si="80"/>
        <v>1082</v>
      </c>
      <c r="M70" s="2">
        <f t="shared" si="81"/>
        <v>180.33333333333334</v>
      </c>
      <c r="O70" s="2">
        <f>O69+1</f>
        <v>5</v>
      </c>
      <c r="P70" s="2"/>
      <c r="Q70" s="2"/>
      <c r="R70" s="2" t="s">
        <v>39</v>
      </c>
      <c r="S70" s="2">
        <f t="shared" si="82"/>
        <v>0</v>
      </c>
      <c r="T70" s="2"/>
      <c r="U70" s="2"/>
      <c r="V70" s="2"/>
      <c r="W70" s="2"/>
      <c r="X70" s="2"/>
      <c r="Y70" s="2"/>
      <c r="Z70" s="2">
        <f t="shared" si="83"/>
        <v>0</v>
      </c>
      <c r="AA70" s="2">
        <f t="shared" si="84"/>
        <v>0</v>
      </c>
    </row>
    <row r="71" spans="1:27" ht="15">
      <c r="A71" s="2">
        <f aca="true" t="shared" si="87" ref="A71:A72">A70+1</f>
        <v>6</v>
      </c>
      <c r="B71" s="2" t="s">
        <v>360</v>
      </c>
      <c r="C71" s="2" t="s">
        <v>149</v>
      </c>
      <c r="D71" s="2" t="s">
        <v>39</v>
      </c>
      <c r="E71" s="2">
        <f t="shared" si="79"/>
        <v>481</v>
      </c>
      <c r="F71" s="2"/>
      <c r="G71" s="2">
        <v>186</v>
      </c>
      <c r="H71" s="2">
        <v>155</v>
      </c>
      <c r="I71" s="2"/>
      <c r="J71" s="2">
        <v>140</v>
      </c>
      <c r="K71" s="2"/>
      <c r="L71" s="2">
        <f t="shared" si="80"/>
        <v>481</v>
      </c>
      <c r="M71" s="2">
        <f t="shared" si="81"/>
        <v>80.16666666666667</v>
      </c>
      <c r="O71" s="2">
        <f aca="true" t="shared" si="88" ref="O71:O72">O70+1</f>
        <v>6</v>
      </c>
      <c r="P71" s="2"/>
      <c r="Q71" s="2"/>
      <c r="R71" s="2" t="s">
        <v>39</v>
      </c>
      <c r="S71" s="2">
        <f t="shared" si="82"/>
        <v>0</v>
      </c>
      <c r="T71" s="2"/>
      <c r="U71" s="2"/>
      <c r="V71" s="2"/>
      <c r="W71" s="2"/>
      <c r="X71" s="2"/>
      <c r="Y71" s="2"/>
      <c r="Z71" s="2">
        <f t="shared" si="83"/>
        <v>0</v>
      </c>
      <c r="AA71" s="2">
        <f t="shared" si="84"/>
        <v>0</v>
      </c>
    </row>
    <row r="72" spans="1:27" ht="15">
      <c r="A72" s="2">
        <f t="shared" si="87"/>
        <v>7</v>
      </c>
      <c r="B72" s="2" t="s">
        <v>357</v>
      </c>
      <c r="C72" s="2" t="s">
        <v>149</v>
      </c>
      <c r="D72" s="2" t="s">
        <v>39</v>
      </c>
      <c r="E72" s="2">
        <f t="shared" si="79"/>
        <v>145</v>
      </c>
      <c r="F72" s="2"/>
      <c r="G72" s="2">
        <v>145</v>
      </c>
      <c r="H72" s="2"/>
      <c r="I72" s="2"/>
      <c r="J72" s="2"/>
      <c r="K72" s="2"/>
      <c r="L72" s="2">
        <f t="shared" si="80"/>
        <v>145</v>
      </c>
      <c r="M72" s="2">
        <f t="shared" si="81"/>
        <v>24.166666666666668</v>
      </c>
      <c r="O72" s="2">
        <f t="shared" si="88"/>
        <v>7</v>
      </c>
      <c r="P72" s="2"/>
      <c r="Q72" s="2"/>
      <c r="R72" s="2" t="s">
        <v>39</v>
      </c>
      <c r="S72" s="2">
        <f t="shared" si="82"/>
        <v>0</v>
      </c>
      <c r="T72" s="2"/>
      <c r="U72" s="2"/>
      <c r="V72" s="2"/>
      <c r="W72" s="2"/>
      <c r="X72" s="2"/>
      <c r="Y72" s="2"/>
      <c r="Z72" s="2">
        <f t="shared" si="83"/>
        <v>0</v>
      </c>
      <c r="AA72" s="2">
        <f t="shared" si="84"/>
        <v>0</v>
      </c>
    </row>
    <row r="73" spans="1:27" ht="15">
      <c r="A73">
        <v>8</v>
      </c>
      <c r="B73" s="2" t="s">
        <v>419</v>
      </c>
      <c r="C73" s="2" t="s">
        <v>149</v>
      </c>
      <c r="D73" s="2" t="s">
        <v>39</v>
      </c>
      <c r="E73" s="2">
        <f aca="true" t="shared" si="89" ref="E73">L73</f>
        <v>487</v>
      </c>
      <c r="F73" s="2"/>
      <c r="G73" s="2">
        <v>160</v>
      </c>
      <c r="H73" s="2"/>
      <c r="I73" s="2">
        <v>201</v>
      </c>
      <c r="J73" s="2">
        <v>126</v>
      </c>
      <c r="K73" s="2"/>
      <c r="L73" s="2">
        <f t="shared" si="80"/>
        <v>487</v>
      </c>
      <c r="M73" s="2">
        <f t="shared" si="81"/>
        <v>81.16666666666667</v>
      </c>
      <c r="T73">
        <f>SUM(T66:T72)</f>
        <v>0</v>
      </c>
      <c r="U73">
        <f aca="true" t="shared" si="90" ref="U73:Y73">SUM(U66:U72)</f>
        <v>0</v>
      </c>
      <c r="V73">
        <f t="shared" si="90"/>
        <v>0</v>
      </c>
      <c r="W73">
        <f t="shared" si="90"/>
        <v>0</v>
      </c>
      <c r="X73">
        <f t="shared" si="90"/>
        <v>0</v>
      </c>
      <c r="Y73">
        <f t="shared" si="90"/>
        <v>0</v>
      </c>
      <c r="Z73" s="2">
        <f t="shared" si="83"/>
        <v>0</v>
      </c>
      <c r="AA73" s="2">
        <f t="shared" si="84"/>
        <v>0</v>
      </c>
    </row>
    <row r="74" spans="2:27" ht="15">
      <c r="B74" s="2"/>
      <c r="C74" s="2" t="s">
        <v>149</v>
      </c>
      <c r="F74" s="2">
        <f>SUM(F66:F73)</f>
        <v>935</v>
      </c>
      <c r="G74" s="2">
        <f aca="true" t="shared" si="91" ref="G74:K74">SUM(G66:G73)</f>
        <v>851</v>
      </c>
      <c r="H74" s="2">
        <f t="shared" si="91"/>
        <v>926</v>
      </c>
      <c r="I74" s="2">
        <f t="shared" si="91"/>
        <v>913</v>
      </c>
      <c r="J74" s="2">
        <f t="shared" si="91"/>
        <v>774</v>
      </c>
      <c r="K74" s="2">
        <f t="shared" si="91"/>
        <v>946</v>
      </c>
      <c r="L74" s="2">
        <f aca="true" t="shared" si="92" ref="L74">SUM(F74:K74)</f>
        <v>5345</v>
      </c>
      <c r="M74" s="2">
        <f aca="true" t="shared" si="93" ref="M74">L74/6</f>
        <v>890.8333333333334</v>
      </c>
      <c r="Z74" s="2"/>
      <c r="AA74" s="2"/>
    </row>
    <row r="76" spans="1:27" ht="15">
      <c r="A76" s="2" t="s">
        <v>4</v>
      </c>
      <c r="B76" s="1" t="s">
        <v>19</v>
      </c>
      <c r="C76" s="2" t="s">
        <v>20</v>
      </c>
      <c r="D76" s="2" t="s">
        <v>21</v>
      </c>
      <c r="E76" s="2" t="s">
        <v>36</v>
      </c>
      <c r="F76" s="2" t="s">
        <v>7</v>
      </c>
      <c r="G76" s="2" t="s">
        <v>8</v>
      </c>
      <c r="H76" s="2" t="s">
        <v>9</v>
      </c>
      <c r="I76" s="2" t="s">
        <v>10</v>
      </c>
      <c r="J76" s="2" t="s">
        <v>11</v>
      </c>
      <c r="K76" s="2" t="s">
        <v>12</v>
      </c>
      <c r="L76" s="2" t="s">
        <v>13</v>
      </c>
      <c r="M76" s="2" t="s">
        <v>14</v>
      </c>
      <c r="O76" s="2" t="s">
        <v>4</v>
      </c>
      <c r="P76" s="1" t="s">
        <v>19</v>
      </c>
      <c r="Q76" s="2" t="s">
        <v>20</v>
      </c>
      <c r="R76" s="2" t="s">
        <v>21</v>
      </c>
      <c r="S76" s="2" t="s">
        <v>36</v>
      </c>
      <c r="T76" s="2" t="s">
        <v>7</v>
      </c>
      <c r="U76" s="2" t="s">
        <v>8</v>
      </c>
      <c r="V76" s="2" t="s">
        <v>9</v>
      </c>
      <c r="W76" s="2" t="s">
        <v>10</v>
      </c>
      <c r="X76" s="2" t="s">
        <v>11</v>
      </c>
      <c r="Y76" s="2" t="s">
        <v>12</v>
      </c>
      <c r="Z76" s="2" t="s">
        <v>13</v>
      </c>
      <c r="AA76" s="2" t="s">
        <v>14</v>
      </c>
    </row>
    <row r="77" spans="1:27" ht="15">
      <c r="A77" s="2">
        <v>1</v>
      </c>
      <c r="B77" s="2"/>
      <c r="C77" s="2"/>
      <c r="D77" s="2" t="s">
        <v>39</v>
      </c>
      <c r="E77" s="2">
        <f>L77</f>
        <v>0</v>
      </c>
      <c r="F77" s="2"/>
      <c r="G77" s="2"/>
      <c r="H77" s="2"/>
      <c r="I77" s="2"/>
      <c r="J77" s="2"/>
      <c r="K77" s="2"/>
      <c r="L77" s="2">
        <f>SUM(F77:K77)</f>
        <v>0</v>
      </c>
      <c r="M77" s="2">
        <f>L77/6</f>
        <v>0</v>
      </c>
      <c r="O77" s="2">
        <v>1</v>
      </c>
      <c r="P77" s="2"/>
      <c r="Q77" s="2"/>
      <c r="R77" s="2" t="s">
        <v>39</v>
      </c>
      <c r="S77" s="2">
        <f>Z77</f>
        <v>0</v>
      </c>
      <c r="T77" s="2"/>
      <c r="U77" s="2"/>
      <c r="V77" s="2"/>
      <c r="W77" s="2"/>
      <c r="X77" s="2"/>
      <c r="Y77" s="2"/>
      <c r="Z77" s="2">
        <f>SUM(T77:Y77)</f>
        <v>0</v>
      </c>
      <c r="AA77" s="2">
        <f>Z77/6</f>
        <v>0</v>
      </c>
    </row>
    <row r="78" spans="1:27" ht="15">
      <c r="A78" s="2">
        <f>A77+1</f>
        <v>2</v>
      </c>
      <c r="B78" s="2"/>
      <c r="C78" s="2"/>
      <c r="D78" s="2" t="s">
        <v>39</v>
      </c>
      <c r="E78" s="2">
        <f aca="true" t="shared" si="94" ref="E78:E83">L78</f>
        <v>0</v>
      </c>
      <c r="F78" s="2"/>
      <c r="G78" s="2"/>
      <c r="H78" s="2"/>
      <c r="I78" s="2"/>
      <c r="J78" s="2"/>
      <c r="K78" s="2"/>
      <c r="L78" s="2">
        <f aca="true" t="shared" si="95" ref="L78:L84">SUM(F78:K78)</f>
        <v>0</v>
      </c>
      <c r="M78" s="2">
        <f aca="true" t="shared" si="96" ref="M78:M84">L78/6</f>
        <v>0</v>
      </c>
      <c r="O78" s="2">
        <f>O77+1</f>
        <v>2</v>
      </c>
      <c r="P78" s="2"/>
      <c r="Q78" s="2"/>
      <c r="R78" s="2" t="s">
        <v>39</v>
      </c>
      <c r="S78" s="2">
        <f aca="true" t="shared" si="97" ref="S78:S83">Z78</f>
        <v>0</v>
      </c>
      <c r="T78" s="2"/>
      <c r="U78" s="2"/>
      <c r="V78" s="2"/>
      <c r="W78" s="2"/>
      <c r="X78" s="2"/>
      <c r="Y78" s="2"/>
      <c r="Z78" s="2">
        <f aca="true" t="shared" si="98" ref="Z78:Z84">SUM(T78:Y78)</f>
        <v>0</v>
      </c>
      <c r="AA78" s="2">
        <f aca="true" t="shared" si="99" ref="AA78:AA84">Z78/6</f>
        <v>0</v>
      </c>
    </row>
    <row r="79" spans="1:27" ht="15">
      <c r="A79" s="2">
        <f aca="true" t="shared" si="100" ref="A79:A80">A78+1</f>
        <v>3</v>
      </c>
      <c r="B79" s="2"/>
      <c r="C79" s="2"/>
      <c r="D79" s="2" t="s">
        <v>39</v>
      </c>
      <c r="E79" s="2">
        <f t="shared" si="94"/>
        <v>0</v>
      </c>
      <c r="F79" s="2"/>
      <c r="G79" s="2"/>
      <c r="H79" s="2"/>
      <c r="I79" s="2"/>
      <c r="J79" s="2"/>
      <c r="K79" s="2"/>
      <c r="L79" s="2">
        <f t="shared" si="95"/>
        <v>0</v>
      </c>
      <c r="M79" s="2">
        <f t="shared" si="96"/>
        <v>0</v>
      </c>
      <c r="O79" s="2">
        <f aca="true" t="shared" si="101" ref="O79:O80">O78+1</f>
        <v>3</v>
      </c>
      <c r="P79" s="2"/>
      <c r="Q79" s="2"/>
      <c r="R79" s="2" t="s">
        <v>39</v>
      </c>
      <c r="S79" s="2">
        <f t="shared" si="97"/>
        <v>0</v>
      </c>
      <c r="T79" s="2"/>
      <c r="U79" s="2"/>
      <c r="V79" s="2"/>
      <c r="W79" s="2"/>
      <c r="X79" s="2"/>
      <c r="Y79" s="2"/>
      <c r="Z79" s="2">
        <f t="shared" si="98"/>
        <v>0</v>
      </c>
      <c r="AA79" s="2">
        <f t="shared" si="99"/>
        <v>0</v>
      </c>
    </row>
    <row r="80" spans="1:27" ht="15">
      <c r="A80" s="2">
        <f t="shared" si="100"/>
        <v>4</v>
      </c>
      <c r="B80" s="2"/>
      <c r="C80" s="2"/>
      <c r="D80" s="2" t="s">
        <v>39</v>
      </c>
      <c r="E80" s="2">
        <f t="shared" si="94"/>
        <v>0</v>
      </c>
      <c r="F80" s="2"/>
      <c r="G80" s="2"/>
      <c r="H80" s="2"/>
      <c r="I80" s="2"/>
      <c r="J80" s="2"/>
      <c r="K80" s="2"/>
      <c r="L80" s="2">
        <f t="shared" si="95"/>
        <v>0</v>
      </c>
      <c r="M80" s="2">
        <f t="shared" si="96"/>
        <v>0</v>
      </c>
      <c r="O80" s="2">
        <f t="shared" si="101"/>
        <v>4</v>
      </c>
      <c r="P80" s="2"/>
      <c r="Q80" s="2"/>
      <c r="R80" s="2" t="s">
        <v>39</v>
      </c>
      <c r="S80" s="2">
        <f t="shared" si="97"/>
        <v>0</v>
      </c>
      <c r="T80" s="2"/>
      <c r="U80" s="2"/>
      <c r="V80" s="2"/>
      <c r="W80" s="2"/>
      <c r="X80" s="2"/>
      <c r="Y80" s="2"/>
      <c r="Z80" s="2">
        <f t="shared" si="98"/>
        <v>0</v>
      </c>
      <c r="AA80" s="2">
        <f t="shared" si="99"/>
        <v>0</v>
      </c>
    </row>
    <row r="81" spans="1:27" ht="15">
      <c r="A81" s="2">
        <f>A80+1</f>
        <v>5</v>
      </c>
      <c r="B81" s="2"/>
      <c r="C81" s="2"/>
      <c r="D81" s="2" t="s">
        <v>39</v>
      </c>
      <c r="E81" s="2">
        <f t="shared" si="94"/>
        <v>0</v>
      </c>
      <c r="F81" s="2"/>
      <c r="G81" s="2"/>
      <c r="H81" s="2"/>
      <c r="I81" s="2"/>
      <c r="J81" s="2"/>
      <c r="K81" s="2"/>
      <c r="L81" s="2">
        <f t="shared" si="95"/>
        <v>0</v>
      </c>
      <c r="M81" s="2">
        <f t="shared" si="96"/>
        <v>0</v>
      </c>
      <c r="O81" s="2">
        <f>O80+1</f>
        <v>5</v>
      </c>
      <c r="P81" s="2"/>
      <c r="Q81" s="2"/>
      <c r="R81" s="2" t="s">
        <v>39</v>
      </c>
      <c r="S81" s="2">
        <f t="shared" si="97"/>
        <v>0</v>
      </c>
      <c r="T81" s="2"/>
      <c r="U81" s="2"/>
      <c r="V81" s="2"/>
      <c r="W81" s="2"/>
      <c r="X81" s="2"/>
      <c r="Y81" s="2"/>
      <c r="Z81" s="2">
        <f t="shared" si="98"/>
        <v>0</v>
      </c>
      <c r="AA81" s="2">
        <f t="shared" si="99"/>
        <v>0</v>
      </c>
    </row>
    <row r="82" spans="1:27" ht="15">
      <c r="A82" s="2">
        <f aca="true" t="shared" si="102" ref="A82:A83">A81+1</f>
        <v>6</v>
      </c>
      <c r="B82" s="2"/>
      <c r="C82" s="2"/>
      <c r="D82" s="2" t="s">
        <v>39</v>
      </c>
      <c r="E82" s="2">
        <f t="shared" si="94"/>
        <v>0</v>
      </c>
      <c r="F82" s="2"/>
      <c r="G82" s="2"/>
      <c r="H82" s="2"/>
      <c r="I82" s="2"/>
      <c r="J82" s="2"/>
      <c r="K82" s="2"/>
      <c r="L82" s="2">
        <f t="shared" si="95"/>
        <v>0</v>
      </c>
      <c r="M82" s="2">
        <f t="shared" si="96"/>
        <v>0</v>
      </c>
      <c r="O82" s="2">
        <f aca="true" t="shared" si="103" ref="O82:O83">O81+1</f>
        <v>6</v>
      </c>
      <c r="P82" s="2"/>
      <c r="Q82" s="2"/>
      <c r="R82" s="2" t="s">
        <v>39</v>
      </c>
      <c r="S82" s="2">
        <f t="shared" si="97"/>
        <v>0</v>
      </c>
      <c r="T82" s="2"/>
      <c r="U82" s="2"/>
      <c r="V82" s="2"/>
      <c r="W82" s="2"/>
      <c r="X82" s="2"/>
      <c r="Y82" s="2"/>
      <c r="Z82" s="2">
        <f t="shared" si="98"/>
        <v>0</v>
      </c>
      <c r="AA82" s="2">
        <f t="shared" si="99"/>
        <v>0</v>
      </c>
    </row>
    <row r="83" spans="1:27" ht="15">
      <c r="A83" s="2">
        <f t="shared" si="102"/>
        <v>7</v>
      </c>
      <c r="B83" s="2"/>
      <c r="C83" s="2"/>
      <c r="D83" s="2" t="s">
        <v>39</v>
      </c>
      <c r="E83" s="2">
        <f t="shared" si="94"/>
        <v>0</v>
      </c>
      <c r="F83" s="2"/>
      <c r="G83" s="2"/>
      <c r="H83" s="2"/>
      <c r="I83" s="2"/>
      <c r="J83" s="2"/>
      <c r="K83" s="2"/>
      <c r="L83" s="2">
        <f t="shared" si="95"/>
        <v>0</v>
      </c>
      <c r="M83" s="2">
        <f t="shared" si="96"/>
        <v>0</v>
      </c>
      <c r="O83" s="2">
        <f t="shared" si="103"/>
        <v>7</v>
      </c>
      <c r="P83" s="2"/>
      <c r="Q83" s="2"/>
      <c r="R83" s="2" t="s">
        <v>39</v>
      </c>
      <c r="S83" s="2">
        <f t="shared" si="97"/>
        <v>0</v>
      </c>
      <c r="T83" s="2"/>
      <c r="U83" s="2"/>
      <c r="V83" s="2"/>
      <c r="W83" s="2"/>
      <c r="X83" s="2"/>
      <c r="Y83" s="2"/>
      <c r="Z83" s="2">
        <f t="shared" si="98"/>
        <v>0</v>
      </c>
      <c r="AA83" s="2">
        <f t="shared" si="99"/>
        <v>0</v>
      </c>
    </row>
    <row r="84" spans="2:27" ht="15">
      <c r="B84" s="2"/>
      <c r="F84">
        <f>SUM(F77:F83)</f>
        <v>0</v>
      </c>
      <c r="G84">
        <f aca="true" t="shared" si="104" ref="G84:K84">SUM(G77:G83)</f>
        <v>0</v>
      </c>
      <c r="H84">
        <f t="shared" si="104"/>
        <v>0</v>
      </c>
      <c r="I84">
        <f t="shared" si="104"/>
        <v>0</v>
      </c>
      <c r="J84">
        <f t="shared" si="104"/>
        <v>0</v>
      </c>
      <c r="K84">
        <f t="shared" si="104"/>
        <v>0</v>
      </c>
      <c r="L84" s="2">
        <f t="shared" si="95"/>
        <v>0</v>
      </c>
      <c r="M84" s="2">
        <f t="shared" si="96"/>
        <v>0</v>
      </c>
      <c r="T84">
        <f>SUM(T77:T83)</f>
        <v>0</v>
      </c>
      <c r="U84">
        <f aca="true" t="shared" si="105" ref="U84:Y84">SUM(U77:U83)</f>
        <v>0</v>
      </c>
      <c r="V84">
        <f t="shared" si="105"/>
        <v>0</v>
      </c>
      <c r="W84">
        <f t="shared" si="105"/>
        <v>0</v>
      </c>
      <c r="X84">
        <f t="shared" si="105"/>
        <v>0</v>
      </c>
      <c r="Y84">
        <f t="shared" si="105"/>
        <v>0</v>
      </c>
      <c r="Z84" s="2">
        <f t="shared" si="98"/>
        <v>0</v>
      </c>
      <c r="AA84" s="2">
        <f t="shared" si="99"/>
        <v>0</v>
      </c>
    </row>
    <row r="86" spans="1:27" ht="15">
      <c r="A86" s="2" t="s">
        <v>4</v>
      </c>
      <c r="B86" s="1" t="s">
        <v>19</v>
      </c>
      <c r="C86" s="2" t="s">
        <v>20</v>
      </c>
      <c r="D86" s="2" t="s">
        <v>21</v>
      </c>
      <c r="E86" s="2" t="s">
        <v>36</v>
      </c>
      <c r="F86" s="2" t="s">
        <v>7</v>
      </c>
      <c r="G86" s="2" t="s">
        <v>8</v>
      </c>
      <c r="H86" s="2" t="s">
        <v>9</v>
      </c>
      <c r="I86" s="2" t="s">
        <v>10</v>
      </c>
      <c r="J86" s="2" t="s">
        <v>11</v>
      </c>
      <c r="K86" s="2" t="s">
        <v>12</v>
      </c>
      <c r="L86" s="2" t="s">
        <v>13</v>
      </c>
      <c r="M86" s="2" t="s">
        <v>14</v>
      </c>
      <c r="O86" s="2" t="s">
        <v>4</v>
      </c>
      <c r="P86" s="1" t="s">
        <v>19</v>
      </c>
      <c r="Q86" s="2" t="s">
        <v>20</v>
      </c>
      <c r="R86" s="2" t="s">
        <v>21</v>
      </c>
      <c r="S86" s="2" t="s">
        <v>36</v>
      </c>
      <c r="T86" s="2" t="s">
        <v>7</v>
      </c>
      <c r="U86" s="2" t="s">
        <v>8</v>
      </c>
      <c r="V86" s="2" t="s">
        <v>9</v>
      </c>
      <c r="W86" s="2" t="s">
        <v>10</v>
      </c>
      <c r="X86" s="2" t="s">
        <v>11</v>
      </c>
      <c r="Y86" s="2" t="s">
        <v>12</v>
      </c>
      <c r="Z86" s="2" t="s">
        <v>13</v>
      </c>
      <c r="AA86" s="2" t="s">
        <v>14</v>
      </c>
    </row>
    <row r="87" spans="1:27" ht="15">
      <c r="A87" s="2">
        <v>1</v>
      </c>
      <c r="B87" s="2"/>
      <c r="C87" s="2"/>
      <c r="D87" s="2" t="s">
        <v>39</v>
      </c>
      <c r="E87" s="2">
        <f>L87</f>
        <v>0</v>
      </c>
      <c r="F87" s="2"/>
      <c r="G87" s="2"/>
      <c r="H87" s="2"/>
      <c r="I87" s="2"/>
      <c r="J87" s="2"/>
      <c r="K87" s="2"/>
      <c r="L87" s="2">
        <f>SUM(F87:K87)</f>
        <v>0</v>
      </c>
      <c r="M87" s="2">
        <f>L87/6</f>
        <v>0</v>
      </c>
      <c r="O87" s="2">
        <v>1</v>
      </c>
      <c r="P87" s="2"/>
      <c r="Q87" s="2"/>
      <c r="R87" s="2" t="s">
        <v>39</v>
      </c>
      <c r="S87" s="2">
        <f>Z87</f>
        <v>0</v>
      </c>
      <c r="T87" s="2"/>
      <c r="U87" s="2"/>
      <c r="V87" s="2"/>
      <c r="W87" s="2"/>
      <c r="X87" s="2"/>
      <c r="Y87" s="2"/>
      <c r="Z87" s="2">
        <f>SUM(T87:Y87)</f>
        <v>0</v>
      </c>
      <c r="AA87" s="2">
        <f>Z87/6</f>
        <v>0</v>
      </c>
    </row>
    <row r="88" spans="1:27" ht="15">
      <c r="A88" s="2">
        <f>A87+1</f>
        <v>2</v>
      </c>
      <c r="B88" s="2"/>
      <c r="C88" s="2"/>
      <c r="D88" s="2" t="s">
        <v>39</v>
      </c>
      <c r="E88" s="2">
        <f aca="true" t="shared" si="106" ref="E88:E93">L88</f>
        <v>0</v>
      </c>
      <c r="F88" s="2"/>
      <c r="G88" s="2"/>
      <c r="H88" s="2"/>
      <c r="I88" s="2"/>
      <c r="J88" s="2"/>
      <c r="K88" s="2"/>
      <c r="L88" s="2">
        <f aca="true" t="shared" si="107" ref="L88:L94">SUM(F88:K88)</f>
        <v>0</v>
      </c>
      <c r="M88" s="2">
        <f aca="true" t="shared" si="108" ref="M88:M94">L88/6</f>
        <v>0</v>
      </c>
      <c r="O88" s="2">
        <f>O87+1</f>
        <v>2</v>
      </c>
      <c r="P88" s="2"/>
      <c r="Q88" s="2"/>
      <c r="R88" s="2" t="s">
        <v>39</v>
      </c>
      <c r="S88" s="2">
        <f aca="true" t="shared" si="109" ref="S88:S93">Z88</f>
        <v>0</v>
      </c>
      <c r="T88" s="2"/>
      <c r="U88" s="2"/>
      <c r="V88" s="2"/>
      <c r="W88" s="2"/>
      <c r="X88" s="2"/>
      <c r="Y88" s="2"/>
      <c r="Z88" s="2">
        <f aca="true" t="shared" si="110" ref="Z88:Z94">SUM(T88:Y88)</f>
        <v>0</v>
      </c>
      <c r="AA88" s="2">
        <f aca="true" t="shared" si="111" ref="AA88:AA94">Z88/6</f>
        <v>0</v>
      </c>
    </row>
    <row r="89" spans="1:27" ht="15">
      <c r="A89" s="2">
        <f aca="true" t="shared" si="112" ref="A89:A90">A88+1</f>
        <v>3</v>
      </c>
      <c r="B89" s="2"/>
      <c r="C89" s="2"/>
      <c r="D89" s="2" t="s">
        <v>39</v>
      </c>
      <c r="E89" s="2">
        <f t="shared" si="106"/>
        <v>0</v>
      </c>
      <c r="F89" s="2"/>
      <c r="G89" s="2"/>
      <c r="H89" s="2"/>
      <c r="I89" s="2"/>
      <c r="J89" s="2"/>
      <c r="K89" s="2"/>
      <c r="L89" s="2">
        <f t="shared" si="107"/>
        <v>0</v>
      </c>
      <c r="M89" s="2">
        <f t="shared" si="108"/>
        <v>0</v>
      </c>
      <c r="O89" s="2">
        <f aca="true" t="shared" si="113" ref="O89:O90">O88+1</f>
        <v>3</v>
      </c>
      <c r="P89" s="2"/>
      <c r="Q89" s="2"/>
      <c r="R89" s="2" t="s">
        <v>39</v>
      </c>
      <c r="S89" s="2">
        <f t="shared" si="109"/>
        <v>0</v>
      </c>
      <c r="T89" s="2"/>
      <c r="U89" s="2"/>
      <c r="V89" s="2"/>
      <c r="W89" s="2"/>
      <c r="X89" s="2"/>
      <c r="Y89" s="2"/>
      <c r="Z89" s="2">
        <f t="shared" si="110"/>
        <v>0</v>
      </c>
      <c r="AA89" s="2">
        <f t="shared" si="111"/>
        <v>0</v>
      </c>
    </row>
    <row r="90" spans="1:27" ht="15">
      <c r="A90" s="2">
        <f t="shared" si="112"/>
        <v>4</v>
      </c>
      <c r="B90" s="2"/>
      <c r="C90" s="2"/>
      <c r="D90" s="2" t="s">
        <v>39</v>
      </c>
      <c r="E90" s="2">
        <f t="shared" si="106"/>
        <v>0</v>
      </c>
      <c r="F90" s="2"/>
      <c r="G90" s="2"/>
      <c r="H90" s="2"/>
      <c r="I90" s="2"/>
      <c r="J90" s="2"/>
      <c r="K90" s="2"/>
      <c r="L90" s="2">
        <f t="shared" si="107"/>
        <v>0</v>
      </c>
      <c r="M90" s="2">
        <f t="shared" si="108"/>
        <v>0</v>
      </c>
      <c r="O90" s="2">
        <f t="shared" si="113"/>
        <v>4</v>
      </c>
      <c r="P90" s="2"/>
      <c r="Q90" s="2"/>
      <c r="R90" s="2" t="s">
        <v>39</v>
      </c>
      <c r="S90" s="2">
        <f t="shared" si="109"/>
        <v>0</v>
      </c>
      <c r="T90" s="2"/>
      <c r="U90" s="2"/>
      <c r="V90" s="2"/>
      <c r="W90" s="2"/>
      <c r="X90" s="2"/>
      <c r="Y90" s="2"/>
      <c r="Z90" s="2">
        <f t="shared" si="110"/>
        <v>0</v>
      </c>
      <c r="AA90" s="2">
        <f t="shared" si="111"/>
        <v>0</v>
      </c>
    </row>
    <row r="91" spans="1:27" ht="15">
      <c r="A91" s="2">
        <f>A90+1</f>
        <v>5</v>
      </c>
      <c r="B91" s="2"/>
      <c r="C91" s="2"/>
      <c r="D91" s="2" t="s">
        <v>39</v>
      </c>
      <c r="E91" s="2">
        <f t="shared" si="106"/>
        <v>0</v>
      </c>
      <c r="F91" s="2"/>
      <c r="G91" s="2"/>
      <c r="H91" s="2"/>
      <c r="I91" s="2"/>
      <c r="J91" s="2"/>
      <c r="K91" s="2"/>
      <c r="L91" s="2">
        <f t="shared" si="107"/>
        <v>0</v>
      </c>
      <c r="M91" s="2">
        <f t="shared" si="108"/>
        <v>0</v>
      </c>
      <c r="O91" s="2">
        <f>O90+1</f>
        <v>5</v>
      </c>
      <c r="P91" s="2"/>
      <c r="Q91" s="2"/>
      <c r="R91" s="2" t="s">
        <v>39</v>
      </c>
      <c r="S91" s="2">
        <f t="shared" si="109"/>
        <v>0</v>
      </c>
      <c r="T91" s="2"/>
      <c r="U91" s="2"/>
      <c r="V91" s="2"/>
      <c r="W91" s="2"/>
      <c r="X91" s="2"/>
      <c r="Y91" s="2"/>
      <c r="Z91" s="2">
        <f t="shared" si="110"/>
        <v>0</v>
      </c>
      <c r="AA91" s="2">
        <f t="shared" si="111"/>
        <v>0</v>
      </c>
    </row>
    <row r="92" spans="1:27" ht="15">
      <c r="A92" s="2">
        <f aca="true" t="shared" si="114" ref="A92:A93">A91+1</f>
        <v>6</v>
      </c>
      <c r="B92" s="2"/>
      <c r="C92" s="2"/>
      <c r="D92" s="2" t="s">
        <v>39</v>
      </c>
      <c r="E92" s="2">
        <f t="shared" si="106"/>
        <v>0</v>
      </c>
      <c r="F92" s="2"/>
      <c r="G92" s="2"/>
      <c r="H92" s="2"/>
      <c r="I92" s="2"/>
      <c r="J92" s="2"/>
      <c r="K92" s="2"/>
      <c r="L92" s="2">
        <f t="shared" si="107"/>
        <v>0</v>
      </c>
      <c r="M92" s="2">
        <f t="shared" si="108"/>
        <v>0</v>
      </c>
      <c r="O92" s="2">
        <f aca="true" t="shared" si="115" ref="O92:O93">O91+1</f>
        <v>6</v>
      </c>
      <c r="P92" s="2"/>
      <c r="Q92" s="2"/>
      <c r="R92" s="2" t="s">
        <v>39</v>
      </c>
      <c r="S92" s="2">
        <f t="shared" si="109"/>
        <v>0</v>
      </c>
      <c r="T92" s="2"/>
      <c r="U92" s="2"/>
      <c r="V92" s="2"/>
      <c r="W92" s="2"/>
      <c r="X92" s="2"/>
      <c r="Y92" s="2"/>
      <c r="Z92" s="2">
        <f t="shared" si="110"/>
        <v>0</v>
      </c>
      <c r="AA92" s="2">
        <f t="shared" si="111"/>
        <v>0</v>
      </c>
    </row>
    <row r="93" spans="1:27" ht="15">
      <c r="A93" s="2">
        <f t="shared" si="114"/>
        <v>7</v>
      </c>
      <c r="B93" s="2"/>
      <c r="C93" s="2"/>
      <c r="D93" s="2" t="s">
        <v>39</v>
      </c>
      <c r="E93" s="2">
        <f t="shared" si="106"/>
        <v>0</v>
      </c>
      <c r="F93" s="2"/>
      <c r="G93" s="2"/>
      <c r="H93" s="2"/>
      <c r="I93" s="2"/>
      <c r="J93" s="2"/>
      <c r="K93" s="2"/>
      <c r="L93" s="2">
        <f t="shared" si="107"/>
        <v>0</v>
      </c>
      <c r="M93" s="2">
        <f t="shared" si="108"/>
        <v>0</v>
      </c>
      <c r="O93" s="2">
        <f t="shared" si="115"/>
        <v>7</v>
      </c>
      <c r="P93" s="2"/>
      <c r="Q93" s="2"/>
      <c r="R93" s="2" t="s">
        <v>39</v>
      </c>
      <c r="S93" s="2">
        <f t="shared" si="109"/>
        <v>0</v>
      </c>
      <c r="T93" s="2"/>
      <c r="U93" s="2"/>
      <c r="V93" s="2"/>
      <c r="W93" s="2"/>
      <c r="X93" s="2"/>
      <c r="Y93" s="2"/>
      <c r="Z93" s="2">
        <f t="shared" si="110"/>
        <v>0</v>
      </c>
      <c r="AA93" s="2">
        <f t="shared" si="111"/>
        <v>0</v>
      </c>
    </row>
    <row r="94" spans="6:27" ht="15">
      <c r="F94">
        <f>SUM(F87:F93)</f>
        <v>0</v>
      </c>
      <c r="G94">
        <f aca="true" t="shared" si="116" ref="G94:K94">SUM(G87:G93)</f>
        <v>0</v>
      </c>
      <c r="H94">
        <f t="shared" si="116"/>
        <v>0</v>
      </c>
      <c r="I94">
        <f t="shared" si="116"/>
        <v>0</v>
      </c>
      <c r="J94">
        <f t="shared" si="116"/>
        <v>0</v>
      </c>
      <c r="K94">
        <f t="shared" si="116"/>
        <v>0</v>
      </c>
      <c r="L94" s="2">
        <f t="shared" si="107"/>
        <v>0</v>
      </c>
      <c r="M94" s="2">
        <f t="shared" si="108"/>
        <v>0</v>
      </c>
      <c r="T94">
        <f>SUM(T87:T93)</f>
        <v>0</v>
      </c>
      <c r="U94">
        <f aca="true" t="shared" si="117" ref="U94:Y94">SUM(U87:U93)</f>
        <v>0</v>
      </c>
      <c r="V94">
        <f t="shared" si="117"/>
        <v>0</v>
      </c>
      <c r="W94">
        <f t="shared" si="117"/>
        <v>0</v>
      </c>
      <c r="X94">
        <f t="shared" si="117"/>
        <v>0</v>
      </c>
      <c r="Y94">
        <f t="shared" si="117"/>
        <v>0</v>
      </c>
      <c r="Z94" s="2">
        <f t="shared" si="110"/>
        <v>0</v>
      </c>
      <c r="AA94" s="2">
        <f t="shared" si="111"/>
        <v>0</v>
      </c>
    </row>
    <row r="96" spans="1:27" ht="15">
      <c r="A96" s="2" t="s">
        <v>4</v>
      </c>
      <c r="B96" s="1" t="s">
        <v>19</v>
      </c>
      <c r="C96" s="2" t="s">
        <v>20</v>
      </c>
      <c r="D96" s="2" t="s">
        <v>21</v>
      </c>
      <c r="E96" s="2" t="s">
        <v>36</v>
      </c>
      <c r="F96" s="2" t="s">
        <v>7</v>
      </c>
      <c r="G96" s="2" t="s">
        <v>8</v>
      </c>
      <c r="H96" s="2" t="s">
        <v>9</v>
      </c>
      <c r="I96" s="2" t="s">
        <v>10</v>
      </c>
      <c r="J96" s="2" t="s">
        <v>11</v>
      </c>
      <c r="K96" s="2" t="s">
        <v>12</v>
      </c>
      <c r="L96" s="2" t="s">
        <v>13</v>
      </c>
      <c r="M96" s="2" t="s">
        <v>14</v>
      </c>
      <c r="O96" s="2" t="s">
        <v>4</v>
      </c>
      <c r="P96" s="1" t="s">
        <v>19</v>
      </c>
      <c r="Q96" s="2" t="s">
        <v>20</v>
      </c>
      <c r="R96" s="2" t="s">
        <v>21</v>
      </c>
      <c r="S96" s="2" t="s">
        <v>36</v>
      </c>
      <c r="T96" s="2" t="s">
        <v>7</v>
      </c>
      <c r="U96" s="2" t="s">
        <v>8</v>
      </c>
      <c r="V96" s="2" t="s">
        <v>9</v>
      </c>
      <c r="W96" s="2" t="s">
        <v>10</v>
      </c>
      <c r="X96" s="2" t="s">
        <v>11</v>
      </c>
      <c r="Y96" s="2" t="s">
        <v>12</v>
      </c>
      <c r="Z96" s="2" t="s">
        <v>13</v>
      </c>
      <c r="AA96" s="2" t="s">
        <v>14</v>
      </c>
    </row>
    <row r="97" spans="1:27" ht="15">
      <c r="A97" s="2">
        <v>1</v>
      </c>
      <c r="B97" s="2"/>
      <c r="C97" s="2"/>
      <c r="D97" s="2" t="s">
        <v>39</v>
      </c>
      <c r="E97" s="2">
        <f>L97</f>
        <v>0</v>
      </c>
      <c r="F97" s="2"/>
      <c r="G97" s="2"/>
      <c r="H97" s="2"/>
      <c r="I97" s="2"/>
      <c r="J97" s="2"/>
      <c r="K97" s="2"/>
      <c r="L97" s="2">
        <f>SUM(F97:K97)</f>
        <v>0</v>
      </c>
      <c r="M97" s="2">
        <f>L97/6</f>
        <v>0</v>
      </c>
      <c r="O97" s="2">
        <v>1</v>
      </c>
      <c r="P97" s="2"/>
      <c r="Q97" s="2"/>
      <c r="R97" s="2" t="s">
        <v>39</v>
      </c>
      <c r="S97" s="2">
        <f>Z97</f>
        <v>0</v>
      </c>
      <c r="T97" s="2"/>
      <c r="U97" s="2"/>
      <c r="V97" s="2"/>
      <c r="W97" s="2"/>
      <c r="X97" s="2"/>
      <c r="Y97" s="2"/>
      <c r="Z97" s="2">
        <f>SUM(T97:Y97)</f>
        <v>0</v>
      </c>
      <c r="AA97" s="2">
        <f>Z97/6</f>
        <v>0</v>
      </c>
    </row>
    <row r="98" spans="1:27" ht="15">
      <c r="A98" s="2">
        <f>A97+1</f>
        <v>2</v>
      </c>
      <c r="B98" s="2"/>
      <c r="C98" s="2"/>
      <c r="D98" s="2" t="s">
        <v>39</v>
      </c>
      <c r="E98" s="2">
        <f aca="true" t="shared" si="118" ref="E98:E103">L98</f>
        <v>0</v>
      </c>
      <c r="F98" s="2"/>
      <c r="G98" s="2"/>
      <c r="H98" s="2"/>
      <c r="I98" s="2"/>
      <c r="J98" s="2"/>
      <c r="K98" s="2"/>
      <c r="L98" s="2">
        <f aca="true" t="shared" si="119" ref="L98:L104">SUM(F98:K98)</f>
        <v>0</v>
      </c>
      <c r="M98" s="2">
        <f aca="true" t="shared" si="120" ref="M98:M104">L98/6</f>
        <v>0</v>
      </c>
      <c r="O98" s="2">
        <f>O97+1</f>
        <v>2</v>
      </c>
      <c r="P98" s="2"/>
      <c r="Q98" s="2"/>
      <c r="R98" s="2" t="s">
        <v>39</v>
      </c>
      <c r="S98" s="2">
        <f aca="true" t="shared" si="121" ref="S98:S103">Z98</f>
        <v>0</v>
      </c>
      <c r="T98" s="2"/>
      <c r="U98" s="2"/>
      <c r="V98" s="2"/>
      <c r="W98" s="2"/>
      <c r="X98" s="2"/>
      <c r="Y98" s="2"/>
      <c r="Z98" s="2">
        <f aca="true" t="shared" si="122" ref="Z98:Z104">SUM(T98:Y98)</f>
        <v>0</v>
      </c>
      <c r="AA98" s="2">
        <f aca="true" t="shared" si="123" ref="AA98:AA104">Z98/6</f>
        <v>0</v>
      </c>
    </row>
    <row r="99" spans="1:27" ht="15">
      <c r="A99" s="2">
        <f aca="true" t="shared" si="124" ref="A99:A100">A98+1</f>
        <v>3</v>
      </c>
      <c r="B99" s="2"/>
      <c r="C99" s="2"/>
      <c r="D99" s="2" t="s">
        <v>39</v>
      </c>
      <c r="E99" s="2">
        <f t="shared" si="118"/>
        <v>0</v>
      </c>
      <c r="F99" s="2"/>
      <c r="G99" s="2"/>
      <c r="H99" s="2"/>
      <c r="I99" s="2"/>
      <c r="J99" s="2"/>
      <c r="K99" s="2"/>
      <c r="L99" s="2">
        <f t="shared" si="119"/>
        <v>0</v>
      </c>
      <c r="M99" s="2">
        <f t="shared" si="120"/>
        <v>0</v>
      </c>
      <c r="O99" s="2">
        <f aca="true" t="shared" si="125" ref="O99:O100">O98+1</f>
        <v>3</v>
      </c>
      <c r="P99" s="2"/>
      <c r="Q99" s="2"/>
      <c r="R99" s="2" t="s">
        <v>39</v>
      </c>
      <c r="S99" s="2">
        <f t="shared" si="121"/>
        <v>0</v>
      </c>
      <c r="T99" s="2"/>
      <c r="U99" s="2"/>
      <c r="V99" s="2"/>
      <c r="W99" s="2"/>
      <c r="X99" s="2"/>
      <c r="Y99" s="2"/>
      <c r="Z99" s="2">
        <f t="shared" si="122"/>
        <v>0</v>
      </c>
      <c r="AA99" s="2">
        <f t="shared" si="123"/>
        <v>0</v>
      </c>
    </row>
    <row r="100" spans="1:27" ht="15">
      <c r="A100" s="2">
        <f t="shared" si="124"/>
        <v>4</v>
      </c>
      <c r="B100" s="2"/>
      <c r="C100" s="2"/>
      <c r="D100" s="2" t="s">
        <v>39</v>
      </c>
      <c r="E100" s="2">
        <f t="shared" si="118"/>
        <v>0</v>
      </c>
      <c r="F100" s="2"/>
      <c r="G100" s="2"/>
      <c r="H100" s="2"/>
      <c r="I100" s="2"/>
      <c r="J100" s="2"/>
      <c r="K100" s="2"/>
      <c r="L100" s="2">
        <f t="shared" si="119"/>
        <v>0</v>
      </c>
      <c r="M100" s="2">
        <f t="shared" si="120"/>
        <v>0</v>
      </c>
      <c r="O100" s="2">
        <f t="shared" si="125"/>
        <v>4</v>
      </c>
      <c r="P100" s="2"/>
      <c r="Q100" s="2"/>
      <c r="R100" s="2" t="s">
        <v>39</v>
      </c>
      <c r="S100" s="2">
        <f t="shared" si="121"/>
        <v>0</v>
      </c>
      <c r="T100" s="2"/>
      <c r="U100" s="2"/>
      <c r="V100" s="2"/>
      <c r="W100" s="2"/>
      <c r="X100" s="2"/>
      <c r="Y100" s="2"/>
      <c r="Z100" s="2">
        <f t="shared" si="122"/>
        <v>0</v>
      </c>
      <c r="AA100" s="2">
        <f t="shared" si="123"/>
        <v>0</v>
      </c>
    </row>
    <row r="101" spans="1:27" ht="15">
      <c r="A101" s="2">
        <f>A100+1</f>
        <v>5</v>
      </c>
      <c r="B101" s="2"/>
      <c r="C101" s="2"/>
      <c r="D101" s="2" t="s">
        <v>39</v>
      </c>
      <c r="E101" s="2">
        <f t="shared" si="118"/>
        <v>0</v>
      </c>
      <c r="F101" s="2"/>
      <c r="G101" s="2"/>
      <c r="H101" s="2"/>
      <c r="I101" s="2"/>
      <c r="J101" s="2"/>
      <c r="K101" s="2"/>
      <c r="L101" s="2">
        <f t="shared" si="119"/>
        <v>0</v>
      </c>
      <c r="M101" s="2">
        <f t="shared" si="120"/>
        <v>0</v>
      </c>
      <c r="O101" s="2">
        <f>O100+1</f>
        <v>5</v>
      </c>
      <c r="P101" s="2"/>
      <c r="Q101" s="2"/>
      <c r="R101" s="2" t="s">
        <v>39</v>
      </c>
      <c r="S101" s="2">
        <f t="shared" si="121"/>
        <v>0</v>
      </c>
      <c r="T101" s="2"/>
      <c r="U101" s="2"/>
      <c r="V101" s="2"/>
      <c r="W101" s="2"/>
      <c r="X101" s="2"/>
      <c r="Y101" s="2"/>
      <c r="Z101" s="2">
        <f t="shared" si="122"/>
        <v>0</v>
      </c>
      <c r="AA101" s="2">
        <f t="shared" si="123"/>
        <v>0</v>
      </c>
    </row>
    <row r="102" spans="1:27" ht="15">
      <c r="A102" s="2">
        <f aca="true" t="shared" si="126" ref="A102:A103">A101+1</f>
        <v>6</v>
      </c>
      <c r="B102" s="2"/>
      <c r="C102" s="2"/>
      <c r="D102" s="2" t="s">
        <v>39</v>
      </c>
      <c r="E102" s="2">
        <f t="shared" si="118"/>
        <v>0</v>
      </c>
      <c r="F102" s="2"/>
      <c r="G102" s="2"/>
      <c r="H102" s="2"/>
      <c r="I102" s="2"/>
      <c r="J102" s="2"/>
      <c r="K102" s="2"/>
      <c r="L102" s="2">
        <f t="shared" si="119"/>
        <v>0</v>
      </c>
      <c r="M102" s="2">
        <f t="shared" si="120"/>
        <v>0</v>
      </c>
      <c r="O102" s="2">
        <f aca="true" t="shared" si="127" ref="O102:O103">O101+1</f>
        <v>6</v>
      </c>
      <c r="P102" s="2"/>
      <c r="Q102" s="2"/>
      <c r="R102" s="2" t="s">
        <v>39</v>
      </c>
      <c r="S102" s="2">
        <f t="shared" si="121"/>
        <v>0</v>
      </c>
      <c r="T102" s="2"/>
      <c r="U102" s="2"/>
      <c r="V102" s="2"/>
      <c r="W102" s="2"/>
      <c r="X102" s="2"/>
      <c r="Y102" s="2"/>
      <c r="Z102" s="2">
        <f t="shared" si="122"/>
        <v>0</v>
      </c>
      <c r="AA102" s="2">
        <f t="shared" si="123"/>
        <v>0</v>
      </c>
    </row>
    <row r="103" spans="1:27" ht="15">
      <c r="A103" s="2">
        <f t="shared" si="126"/>
        <v>7</v>
      </c>
      <c r="B103" s="2"/>
      <c r="C103" s="2"/>
      <c r="D103" s="2" t="s">
        <v>39</v>
      </c>
      <c r="E103" s="2">
        <f t="shared" si="118"/>
        <v>0</v>
      </c>
      <c r="F103" s="2"/>
      <c r="G103" s="2"/>
      <c r="H103" s="2"/>
      <c r="I103" s="2"/>
      <c r="J103" s="2"/>
      <c r="K103" s="2"/>
      <c r="L103" s="2">
        <f t="shared" si="119"/>
        <v>0</v>
      </c>
      <c r="M103" s="2">
        <f t="shared" si="120"/>
        <v>0</v>
      </c>
      <c r="O103" s="2">
        <f t="shared" si="127"/>
        <v>7</v>
      </c>
      <c r="P103" s="2"/>
      <c r="Q103" s="2"/>
      <c r="R103" s="2" t="s">
        <v>39</v>
      </c>
      <c r="S103" s="2">
        <f t="shared" si="121"/>
        <v>0</v>
      </c>
      <c r="T103" s="2"/>
      <c r="U103" s="2"/>
      <c r="V103" s="2"/>
      <c r="W103" s="2"/>
      <c r="X103" s="2"/>
      <c r="Y103" s="2"/>
      <c r="Z103" s="2">
        <f t="shared" si="122"/>
        <v>0</v>
      </c>
      <c r="AA103" s="2">
        <f t="shared" si="123"/>
        <v>0</v>
      </c>
    </row>
    <row r="104" spans="6:27" ht="15">
      <c r="F104">
        <f>SUM(F97:F103)</f>
        <v>0</v>
      </c>
      <c r="G104">
        <f aca="true" t="shared" si="128" ref="G104:K104">SUM(G97:G103)</f>
        <v>0</v>
      </c>
      <c r="H104">
        <f t="shared" si="128"/>
        <v>0</v>
      </c>
      <c r="I104">
        <f t="shared" si="128"/>
        <v>0</v>
      </c>
      <c r="J104">
        <f t="shared" si="128"/>
        <v>0</v>
      </c>
      <c r="K104">
        <f t="shared" si="128"/>
        <v>0</v>
      </c>
      <c r="L104" s="2">
        <f t="shared" si="119"/>
        <v>0</v>
      </c>
      <c r="M104" s="2">
        <f t="shared" si="120"/>
        <v>0</v>
      </c>
      <c r="T104">
        <f>SUM(T97:T103)</f>
        <v>0</v>
      </c>
      <c r="U104">
        <f aca="true" t="shared" si="129" ref="U104:Y104">SUM(U97:U103)</f>
        <v>0</v>
      </c>
      <c r="V104">
        <f t="shared" si="129"/>
        <v>0</v>
      </c>
      <c r="W104">
        <f t="shared" si="129"/>
        <v>0</v>
      </c>
      <c r="X104">
        <f t="shared" si="129"/>
        <v>0</v>
      </c>
      <c r="Y104">
        <f t="shared" si="129"/>
        <v>0</v>
      </c>
      <c r="Z104" s="2">
        <f t="shared" si="122"/>
        <v>0</v>
      </c>
      <c r="AA104" s="2">
        <f t="shared" si="123"/>
        <v>0</v>
      </c>
    </row>
    <row r="106" spans="1:27" ht="15">
      <c r="A106" s="2" t="s">
        <v>4</v>
      </c>
      <c r="B106" s="1" t="s">
        <v>19</v>
      </c>
      <c r="C106" s="2" t="s">
        <v>20</v>
      </c>
      <c r="D106" s="2" t="s">
        <v>21</v>
      </c>
      <c r="E106" s="2" t="s">
        <v>36</v>
      </c>
      <c r="F106" s="2" t="s">
        <v>7</v>
      </c>
      <c r="G106" s="2" t="s">
        <v>8</v>
      </c>
      <c r="H106" s="2" t="s">
        <v>9</v>
      </c>
      <c r="I106" s="2" t="s">
        <v>10</v>
      </c>
      <c r="J106" s="2" t="s">
        <v>11</v>
      </c>
      <c r="K106" s="2" t="s">
        <v>12</v>
      </c>
      <c r="L106" s="2" t="s">
        <v>13</v>
      </c>
      <c r="M106" s="2" t="s">
        <v>14</v>
      </c>
      <c r="O106" s="2" t="s">
        <v>4</v>
      </c>
      <c r="P106" s="1" t="s">
        <v>19</v>
      </c>
      <c r="Q106" s="2" t="s">
        <v>20</v>
      </c>
      <c r="R106" s="2" t="s">
        <v>21</v>
      </c>
      <c r="S106" s="2" t="s">
        <v>36</v>
      </c>
      <c r="T106" s="2" t="s">
        <v>7</v>
      </c>
      <c r="U106" s="2" t="s">
        <v>8</v>
      </c>
      <c r="V106" s="2" t="s">
        <v>9</v>
      </c>
      <c r="W106" s="2" t="s">
        <v>10</v>
      </c>
      <c r="X106" s="2" t="s">
        <v>11</v>
      </c>
      <c r="Y106" s="2" t="s">
        <v>12</v>
      </c>
      <c r="Z106" s="2" t="s">
        <v>13</v>
      </c>
      <c r="AA106" s="2" t="s">
        <v>14</v>
      </c>
    </row>
    <row r="107" spans="1:27" ht="15">
      <c r="A107" s="2">
        <v>1</v>
      </c>
      <c r="B107" s="2"/>
      <c r="C107" s="2"/>
      <c r="D107" s="2" t="s">
        <v>39</v>
      </c>
      <c r="E107" s="2">
        <f>L107</f>
        <v>0</v>
      </c>
      <c r="F107" s="2"/>
      <c r="G107" s="2"/>
      <c r="H107" s="2"/>
      <c r="I107" s="2"/>
      <c r="J107" s="2"/>
      <c r="K107" s="2"/>
      <c r="L107" s="2">
        <f>SUM(F107:K107)</f>
        <v>0</v>
      </c>
      <c r="M107" s="2">
        <f>L107/6</f>
        <v>0</v>
      </c>
      <c r="O107" s="2">
        <v>1</v>
      </c>
      <c r="P107" s="2"/>
      <c r="Q107" s="2"/>
      <c r="R107" s="2" t="s">
        <v>39</v>
      </c>
      <c r="S107" s="2">
        <f>Z107</f>
        <v>0</v>
      </c>
      <c r="T107" s="2"/>
      <c r="U107" s="2"/>
      <c r="V107" s="2"/>
      <c r="W107" s="2"/>
      <c r="X107" s="2"/>
      <c r="Y107" s="2"/>
      <c r="Z107" s="2">
        <f>SUM(T107:Y107)</f>
        <v>0</v>
      </c>
      <c r="AA107" s="2">
        <f>Z107/6</f>
        <v>0</v>
      </c>
    </row>
    <row r="108" spans="1:27" ht="15">
      <c r="A108" s="2">
        <f>A107+1</f>
        <v>2</v>
      </c>
      <c r="B108" s="2"/>
      <c r="C108" s="2"/>
      <c r="D108" s="2" t="s">
        <v>39</v>
      </c>
      <c r="E108" s="2">
        <f aca="true" t="shared" si="130" ref="E108:E113">L108</f>
        <v>0</v>
      </c>
      <c r="F108" s="2"/>
      <c r="G108" s="2"/>
      <c r="H108" s="2"/>
      <c r="I108" s="2"/>
      <c r="J108" s="2"/>
      <c r="K108" s="2"/>
      <c r="L108" s="2">
        <f aca="true" t="shared" si="131" ref="L108:L114">SUM(F108:K108)</f>
        <v>0</v>
      </c>
      <c r="M108" s="2">
        <f aca="true" t="shared" si="132" ref="M108:M114">L108/6</f>
        <v>0</v>
      </c>
      <c r="O108" s="2">
        <f>O107+1</f>
        <v>2</v>
      </c>
      <c r="P108" s="2"/>
      <c r="Q108" s="2"/>
      <c r="R108" s="2" t="s">
        <v>39</v>
      </c>
      <c r="S108" s="2">
        <f aca="true" t="shared" si="133" ref="S108:S113">Z108</f>
        <v>0</v>
      </c>
      <c r="T108" s="2"/>
      <c r="U108" s="2"/>
      <c r="V108" s="2"/>
      <c r="W108" s="2"/>
      <c r="X108" s="2"/>
      <c r="Y108" s="2"/>
      <c r="Z108" s="2">
        <f aca="true" t="shared" si="134" ref="Z108:Z114">SUM(T108:Y108)</f>
        <v>0</v>
      </c>
      <c r="AA108" s="2">
        <f aca="true" t="shared" si="135" ref="AA108:AA114">Z108/6</f>
        <v>0</v>
      </c>
    </row>
    <row r="109" spans="1:27" ht="15">
      <c r="A109" s="2">
        <f aca="true" t="shared" si="136" ref="A109:A110">A108+1</f>
        <v>3</v>
      </c>
      <c r="B109" s="2"/>
      <c r="C109" s="2"/>
      <c r="D109" s="2" t="s">
        <v>39</v>
      </c>
      <c r="E109" s="2">
        <f t="shared" si="130"/>
        <v>0</v>
      </c>
      <c r="F109" s="2"/>
      <c r="G109" s="2"/>
      <c r="H109" s="2"/>
      <c r="I109" s="2"/>
      <c r="J109" s="2"/>
      <c r="K109" s="2"/>
      <c r="L109" s="2">
        <f t="shared" si="131"/>
        <v>0</v>
      </c>
      <c r="M109" s="2">
        <f t="shared" si="132"/>
        <v>0</v>
      </c>
      <c r="O109" s="2">
        <f aca="true" t="shared" si="137" ref="O109:O110">O108+1</f>
        <v>3</v>
      </c>
      <c r="P109" s="2"/>
      <c r="Q109" s="2"/>
      <c r="R109" s="2" t="s">
        <v>39</v>
      </c>
      <c r="S109" s="2">
        <f t="shared" si="133"/>
        <v>0</v>
      </c>
      <c r="T109" s="2"/>
      <c r="U109" s="2"/>
      <c r="V109" s="2"/>
      <c r="W109" s="2"/>
      <c r="X109" s="2"/>
      <c r="Y109" s="2"/>
      <c r="Z109" s="2">
        <f t="shared" si="134"/>
        <v>0</v>
      </c>
      <c r="AA109" s="2">
        <f t="shared" si="135"/>
        <v>0</v>
      </c>
    </row>
    <row r="110" spans="1:27" ht="15">
      <c r="A110" s="2">
        <f t="shared" si="136"/>
        <v>4</v>
      </c>
      <c r="B110" s="2"/>
      <c r="C110" s="2"/>
      <c r="D110" s="2" t="s">
        <v>39</v>
      </c>
      <c r="E110" s="2">
        <f t="shared" si="130"/>
        <v>0</v>
      </c>
      <c r="F110" s="2"/>
      <c r="G110" s="2"/>
      <c r="H110" s="2"/>
      <c r="I110" s="2"/>
      <c r="J110" s="2"/>
      <c r="K110" s="2"/>
      <c r="L110" s="2">
        <f t="shared" si="131"/>
        <v>0</v>
      </c>
      <c r="M110" s="2">
        <f t="shared" si="132"/>
        <v>0</v>
      </c>
      <c r="O110" s="2">
        <f t="shared" si="137"/>
        <v>4</v>
      </c>
      <c r="P110" s="2"/>
      <c r="Q110" s="2"/>
      <c r="R110" s="2" t="s">
        <v>39</v>
      </c>
      <c r="S110" s="2">
        <f t="shared" si="133"/>
        <v>0</v>
      </c>
      <c r="T110" s="2"/>
      <c r="U110" s="2"/>
      <c r="V110" s="2"/>
      <c r="W110" s="2"/>
      <c r="X110" s="2"/>
      <c r="Y110" s="2"/>
      <c r="Z110" s="2">
        <f t="shared" si="134"/>
        <v>0</v>
      </c>
      <c r="AA110" s="2">
        <f t="shared" si="135"/>
        <v>0</v>
      </c>
    </row>
    <row r="111" spans="1:27" ht="15">
      <c r="A111" s="2">
        <f>A110+1</f>
        <v>5</v>
      </c>
      <c r="B111" s="2"/>
      <c r="C111" s="2"/>
      <c r="D111" s="2" t="s">
        <v>39</v>
      </c>
      <c r="E111" s="2">
        <f t="shared" si="130"/>
        <v>0</v>
      </c>
      <c r="F111" s="2"/>
      <c r="G111" s="2"/>
      <c r="H111" s="2"/>
      <c r="I111" s="2"/>
      <c r="J111" s="2"/>
      <c r="K111" s="2"/>
      <c r="L111" s="2">
        <f t="shared" si="131"/>
        <v>0</v>
      </c>
      <c r="M111" s="2">
        <f t="shared" si="132"/>
        <v>0</v>
      </c>
      <c r="O111" s="2">
        <f>O110+1</f>
        <v>5</v>
      </c>
      <c r="P111" s="2"/>
      <c r="Q111" s="2"/>
      <c r="R111" s="2" t="s">
        <v>39</v>
      </c>
      <c r="S111" s="2">
        <f t="shared" si="133"/>
        <v>0</v>
      </c>
      <c r="T111" s="2"/>
      <c r="U111" s="2"/>
      <c r="V111" s="2"/>
      <c r="W111" s="2"/>
      <c r="X111" s="2"/>
      <c r="Y111" s="2"/>
      <c r="Z111" s="2">
        <f t="shared" si="134"/>
        <v>0</v>
      </c>
      <c r="AA111" s="2">
        <f t="shared" si="135"/>
        <v>0</v>
      </c>
    </row>
    <row r="112" spans="1:27" ht="15">
      <c r="A112" s="2">
        <f aca="true" t="shared" si="138" ref="A112:A113">A111+1</f>
        <v>6</v>
      </c>
      <c r="B112" s="2"/>
      <c r="C112" s="2"/>
      <c r="D112" s="2" t="s">
        <v>39</v>
      </c>
      <c r="E112" s="2">
        <f t="shared" si="130"/>
        <v>0</v>
      </c>
      <c r="F112" s="2"/>
      <c r="G112" s="2"/>
      <c r="H112" s="2"/>
      <c r="I112" s="2"/>
      <c r="J112" s="2"/>
      <c r="K112" s="2"/>
      <c r="L112" s="2">
        <f t="shared" si="131"/>
        <v>0</v>
      </c>
      <c r="M112" s="2">
        <f t="shared" si="132"/>
        <v>0</v>
      </c>
      <c r="O112" s="2">
        <f aca="true" t="shared" si="139" ref="O112:O113">O111+1</f>
        <v>6</v>
      </c>
      <c r="P112" s="2"/>
      <c r="Q112" s="2"/>
      <c r="R112" s="2" t="s">
        <v>39</v>
      </c>
      <c r="S112" s="2">
        <f t="shared" si="133"/>
        <v>0</v>
      </c>
      <c r="T112" s="2"/>
      <c r="U112" s="2"/>
      <c r="V112" s="2"/>
      <c r="W112" s="2"/>
      <c r="X112" s="2"/>
      <c r="Y112" s="2"/>
      <c r="Z112" s="2">
        <f t="shared" si="134"/>
        <v>0</v>
      </c>
      <c r="AA112" s="2">
        <f t="shared" si="135"/>
        <v>0</v>
      </c>
    </row>
    <row r="113" spans="1:27" ht="15">
      <c r="A113" s="2">
        <f t="shared" si="138"/>
        <v>7</v>
      </c>
      <c r="B113" s="2"/>
      <c r="C113" s="2"/>
      <c r="D113" s="2" t="s">
        <v>39</v>
      </c>
      <c r="E113" s="2">
        <f t="shared" si="130"/>
        <v>0</v>
      </c>
      <c r="F113" s="2"/>
      <c r="G113" s="2"/>
      <c r="H113" s="2"/>
      <c r="I113" s="2"/>
      <c r="J113" s="2"/>
      <c r="K113" s="2"/>
      <c r="L113" s="2">
        <f t="shared" si="131"/>
        <v>0</v>
      </c>
      <c r="M113" s="2">
        <f t="shared" si="132"/>
        <v>0</v>
      </c>
      <c r="O113" s="2">
        <f t="shared" si="139"/>
        <v>7</v>
      </c>
      <c r="P113" s="2"/>
      <c r="Q113" s="2"/>
      <c r="R113" s="2" t="s">
        <v>39</v>
      </c>
      <c r="S113" s="2">
        <f t="shared" si="133"/>
        <v>0</v>
      </c>
      <c r="T113" s="2"/>
      <c r="U113" s="2"/>
      <c r="V113" s="2"/>
      <c r="W113" s="2"/>
      <c r="X113" s="2"/>
      <c r="Y113" s="2"/>
      <c r="Z113" s="2">
        <f t="shared" si="134"/>
        <v>0</v>
      </c>
      <c r="AA113" s="2">
        <f t="shared" si="135"/>
        <v>0</v>
      </c>
    </row>
    <row r="114" spans="6:27" ht="15">
      <c r="F114">
        <f>SUM(F107:F113)</f>
        <v>0</v>
      </c>
      <c r="G114">
        <f aca="true" t="shared" si="140" ref="G114:K114">SUM(G107:G113)</f>
        <v>0</v>
      </c>
      <c r="H114">
        <f t="shared" si="140"/>
        <v>0</v>
      </c>
      <c r="I114">
        <f t="shared" si="140"/>
        <v>0</v>
      </c>
      <c r="J114">
        <f t="shared" si="140"/>
        <v>0</v>
      </c>
      <c r="K114">
        <f t="shared" si="140"/>
        <v>0</v>
      </c>
      <c r="L114" s="2">
        <f t="shared" si="131"/>
        <v>0</v>
      </c>
      <c r="M114" s="2">
        <f t="shared" si="132"/>
        <v>0</v>
      </c>
      <c r="T114">
        <f>SUM(T107:T113)</f>
        <v>0</v>
      </c>
      <c r="U114">
        <f aca="true" t="shared" si="141" ref="U114:Y114">SUM(U107:U113)</f>
        <v>0</v>
      </c>
      <c r="V114">
        <f t="shared" si="141"/>
        <v>0</v>
      </c>
      <c r="W114">
        <f t="shared" si="141"/>
        <v>0</v>
      </c>
      <c r="X114">
        <f t="shared" si="141"/>
        <v>0</v>
      </c>
      <c r="Y114">
        <f t="shared" si="141"/>
        <v>0</v>
      </c>
      <c r="Z114" s="2">
        <f t="shared" si="134"/>
        <v>0</v>
      </c>
      <c r="AA114" s="2">
        <f t="shared" si="135"/>
        <v>0</v>
      </c>
    </row>
    <row r="116" spans="1:27" ht="15">
      <c r="A116" s="2" t="s">
        <v>4</v>
      </c>
      <c r="B116" s="1" t="s">
        <v>19</v>
      </c>
      <c r="C116" s="2" t="s">
        <v>20</v>
      </c>
      <c r="D116" s="2" t="s">
        <v>21</v>
      </c>
      <c r="E116" s="2" t="s">
        <v>36</v>
      </c>
      <c r="F116" s="2" t="s">
        <v>7</v>
      </c>
      <c r="G116" s="2" t="s">
        <v>8</v>
      </c>
      <c r="H116" s="2" t="s">
        <v>9</v>
      </c>
      <c r="I116" s="2" t="s">
        <v>10</v>
      </c>
      <c r="J116" s="2" t="s">
        <v>11</v>
      </c>
      <c r="K116" s="2" t="s">
        <v>12</v>
      </c>
      <c r="L116" s="2" t="s">
        <v>13</v>
      </c>
      <c r="M116" s="2" t="s">
        <v>14</v>
      </c>
      <c r="O116" s="2" t="s">
        <v>4</v>
      </c>
      <c r="P116" s="1" t="s">
        <v>19</v>
      </c>
      <c r="Q116" s="2" t="s">
        <v>20</v>
      </c>
      <c r="R116" s="2" t="s">
        <v>21</v>
      </c>
      <c r="S116" s="2" t="s">
        <v>36</v>
      </c>
      <c r="T116" s="2" t="s">
        <v>7</v>
      </c>
      <c r="U116" s="2" t="s">
        <v>8</v>
      </c>
      <c r="V116" s="2" t="s">
        <v>9</v>
      </c>
      <c r="W116" s="2" t="s">
        <v>10</v>
      </c>
      <c r="X116" s="2" t="s">
        <v>11</v>
      </c>
      <c r="Y116" s="2" t="s">
        <v>12</v>
      </c>
      <c r="Z116" s="2" t="s">
        <v>13</v>
      </c>
      <c r="AA116" s="2" t="s">
        <v>14</v>
      </c>
    </row>
    <row r="117" spans="1:27" ht="15">
      <c r="A117" s="2">
        <v>1</v>
      </c>
      <c r="B117" s="2"/>
      <c r="C117" s="2"/>
      <c r="D117" s="2" t="s">
        <v>39</v>
      </c>
      <c r="E117" s="2">
        <f>L117</f>
        <v>0</v>
      </c>
      <c r="F117" s="2"/>
      <c r="G117" s="2"/>
      <c r="H117" s="2"/>
      <c r="I117" s="2"/>
      <c r="J117" s="2"/>
      <c r="K117" s="2"/>
      <c r="L117" s="2">
        <f>SUM(F117:K117)</f>
        <v>0</v>
      </c>
      <c r="M117" s="2">
        <f>L117/6</f>
        <v>0</v>
      </c>
      <c r="O117" s="2">
        <v>1</v>
      </c>
      <c r="P117" s="2"/>
      <c r="Q117" s="2"/>
      <c r="R117" s="2" t="s">
        <v>39</v>
      </c>
      <c r="S117" s="2">
        <f>Z117</f>
        <v>0</v>
      </c>
      <c r="T117" s="2"/>
      <c r="U117" s="2"/>
      <c r="V117" s="2"/>
      <c r="W117" s="2"/>
      <c r="X117" s="2"/>
      <c r="Y117" s="2"/>
      <c r="Z117" s="2">
        <f>SUM(T117:Y117)</f>
        <v>0</v>
      </c>
      <c r="AA117" s="2">
        <f>Z117/6</f>
        <v>0</v>
      </c>
    </row>
    <row r="118" spans="1:27" ht="15">
      <c r="A118" s="2">
        <f>A117+1</f>
        <v>2</v>
      </c>
      <c r="B118" s="2"/>
      <c r="C118" s="2"/>
      <c r="D118" s="2" t="s">
        <v>39</v>
      </c>
      <c r="E118" s="2">
        <f aca="true" t="shared" si="142" ref="E118:E123">L118</f>
        <v>0</v>
      </c>
      <c r="F118" s="2"/>
      <c r="G118" s="2"/>
      <c r="H118" s="2"/>
      <c r="I118" s="2"/>
      <c r="J118" s="2"/>
      <c r="K118" s="2"/>
      <c r="L118" s="2">
        <f aca="true" t="shared" si="143" ref="L118:L124">SUM(F118:K118)</f>
        <v>0</v>
      </c>
      <c r="M118" s="2">
        <f aca="true" t="shared" si="144" ref="M118:M124">L118/6</f>
        <v>0</v>
      </c>
      <c r="O118" s="2">
        <f>O117+1</f>
        <v>2</v>
      </c>
      <c r="P118" s="2"/>
      <c r="Q118" s="2"/>
      <c r="R118" s="2" t="s">
        <v>39</v>
      </c>
      <c r="S118" s="2">
        <f aca="true" t="shared" si="145" ref="S118:S123">Z118</f>
        <v>0</v>
      </c>
      <c r="T118" s="2"/>
      <c r="U118" s="2"/>
      <c r="V118" s="2"/>
      <c r="W118" s="2"/>
      <c r="X118" s="2"/>
      <c r="Y118" s="2"/>
      <c r="Z118" s="2">
        <f aca="true" t="shared" si="146" ref="Z118:Z124">SUM(T118:Y118)</f>
        <v>0</v>
      </c>
      <c r="AA118" s="2">
        <f aca="true" t="shared" si="147" ref="AA118:AA124">Z118/6</f>
        <v>0</v>
      </c>
    </row>
    <row r="119" spans="1:27" ht="15">
      <c r="A119" s="2">
        <f aca="true" t="shared" si="148" ref="A119:A120">A118+1</f>
        <v>3</v>
      </c>
      <c r="B119" s="2"/>
      <c r="C119" s="2"/>
      <c r="D119" s="2" t="s">
        <v>39</v>
      </c>
      <c r="E119" s="2">
        <f t="shared" si="142"/>
        <v>0</v>
      </c>
      <c r="F119" s="2"/>
      <c r="G119" s="2"/>
      <c r="H119" s="2"/>
      <c r="I119" s="2"/>
      <c r="J119" s="2"/>
      <c r="K119" s="2"/>
      <c r="L119" s="2">
        <f t="shared" si="143"/>
        <v>0</v>
      </c>
      <c r="M119" s="2">
        <f t="shared" si="144"/>
        <v>0</v>
      </c>
      <c r="O119" s="2">
        <f aca="true" t="shared" si="149" ref="O119:O120">O118+1</f>
        <v>3</v>
      </c>
      <c r="P119" s="2"/>
      <c r="Q119" s="2"/>
      <c r="R119" s="2" t="s">
        <v>39</v>
      </c>
      <c r="S119" s="2">
        <f t="shared" si="145"/>
        <v>0</v>
      </c>
      <c r="T119" s="2"/>
      <c r="U119" s="2"/>
      <c r="V119" s="2"/>
      <c r="W119" s="2"/>
      <c r="X119" s="2"/>
      <c r="Y119" s="2"/>
      <c r="Z119" s="2">
        <f t="shared" si="146"/>
        <v>0</v>
      </c>
      <c r="AA119" s="2">
        <f t="shared" si="147"/>
        <v>0</v>
      </c>
    </row>
    <row r="120" spans="1:27" ht="15">
      <c r="A120" s="2">
        <f t="shared" si="148"/>
        <v>4</v>
      </c>
      <c r="B120" s="2"/>
      <c r="C120" s="2"/>
      <c r="D120" s="2" t="s">
        <v>39</v>
      </c>
      <c r="E120" s="2">
        <f t="shared" si="142"/>
        <v>0</v>
      </c>
      <c r="F120" s="2"/>
      <c r="G120" s="2"/>
      <c r="H120" s="2"/>
      <c r="I120" s="2"/>
      <c r="J120" s="2"/>
      <c r="K120" s="2"/>
      <c r="L120" s="2">
        <f t="shared" si="143"/>
        <v>0</v>
      </c>
      <c r="M120" s="2">
        <f t="shared" si="144"/>
        <v>0</v>
      </c>
      <c r="O120" s="2">
        <f t="shared" si="149"/>
        <v>4</v>
      </c>
      <c r="P120" s="2"/>
      <c r="Q120" s="2"/>
      <c r="R120" s="2" t="s">
        <v>39</v>
      </c>
      <c r="S120" s="2">
        <f t="shared" si="145"/>
        <v>0</v>
      </c>
      <c r="T120" s="2"/>
      <c r="U120" s="2"/>
      <c r="V120" s="2"/>
      <c r="W120" s="2"/>
      <c r="X120" s="2"/>
      <c r="Y120" s="2"/>
      <c r="Z120" s="2">
        <f t="shared" si="146"/>
        <v>0</v>
      </c>
      <c r="AA120" s="2">
        <f t="shared" si="147"/>
        <v>0</v>
      </c>
    </row>
    <row r="121" spans="1:27" ht="15">
      <c r="A121" s="2">
        <f>A120+1</f>
        <v>5</v>
      </c>
      <c r="B121" s="2"/>
      <c r="C121" s="2"/>
      <c r="D121" s="2" t="s">
        <v>39</v>
      </c>
      <c r="E121" s="2">
        <f t="shared" si="142"/>
        <v>0</v>
      </c>
      <c r="F121" s="2"/>
      <c r="G121" s="2"/>
      <c r="H121" s="2"/>
      <c r="I121" s="2"/>
      <c r="J121" s="2"/>
      <c r="K121" s="2"/>
      <c r="L121" s="2">
        <f t="shared" si="143"/>
        <v>0</v>
      </c>
      <c r="M121" s="2">
        <f t="shared" si="144"/>
        <v>0</v>
      </c>
      <c r="O121" s="2">
        <f>O120+1</f>
        <v>5</v>
      </c>
      <c r="P121" s="2"/>
      <c r="Q121" s="2"/>
      <c r="R121" s="2" t="s">
        <v>39</v>
      </c>
      <c r="S121" s="2">
        <f t="shared" si="145"/>
        <v>0</v>
      </c>
      <c r="T121" s="2"/>
      <c r="U121" s="2"/>
      <c r="V121" s="2"/>
      <c r="W121" s="2"/>
      <c r="X121" s="2"/>
      <c r="Y121" s="2"/>
      <c r="Z121" s="2">
        <f t="shared" si="146"/>
        <v>0</v>
      </c>
      <c r="AA121" s="2">
        <f t="shared" si="147"/>
        <v>0</v>
      </c>
    </row>
    <row r="122" spans="1:27" ht="15">
      <c r="A122" s="2">
        <f aca="true" t="shared" si="150" ref="A122:A123">A121+1</f>
        <v>6</v>
      </c>
      <c r="B122" s="2"/>
      <c r="C122" s="2"/>
      <c r="D122" s="2" t="s">
        <v>39</v>
      </c>
      <c r="E122" s="2">
        <f t="shared" si="142"/>
        <v>0</v>
      </c>
      <c r="F122" s="2"/>
      <c r="G122" s="2"/>
      <c r="H122" s="2"/>
      <c r="I122" s="2"/>
      <c r="J122" s="2"/>
      <c r="K122" s="2"/>
      <c r="L122" s="2">
        <f t="shared" si="143"/>
        <v>0</v>
      </c>
      <c r="M122" s="2">
        <f t="shared" si="144"/>
        <v>0</v>
      </c>
      <c r="O122" s="2">
        <f aca="true" t="shared" si="151" ref="O122:O123">O121+1</f>
        <v>6</v>
      </c>
      <c r="P122" s="2"/>
      <c r="Q122" s="2"/>
      <c r="R122" s="2" t="s">
        <v>39</v>
      </c>
      <c r="S122" s="2">
        <f t="shared" si="145"/>
        <v>0</v>
      </c>
      <c r="T122" s="2"/>
      <c r="U122" s="2"/>
      <c r="V122" s="2"/>
      <c r="W122" s="2"/>
      <c r="X122" s="2"/>
      <c r="Y122" s="2"/>
      <c r="Z122" s="2">
        <f t="shared" si="146"/>
        <v>0</v>
      </c>
      <c r="AA122" s="2">
        <f t="shared" si="147"/>
        <v>0</v>
      </c>
    </row>
    <row r="123" spans="1:27" ht="15">
      <c r="A123" s="2">
        <f t="shared" si="150"/>
        <v>7</v>
      </c>
      <c r="B123" s="2"/>
      <c r="C123" s="2"/>
      <c r="D123" s="2" t="s">
        <v>39</v>
      </c>
      <c r="E123" s="2">
        <f t="shared" si="142"/>
        <v>0</v>
      </c>
      <c r="F123" s="2"/>
      <c r="G123" s="2"/>
      <c r="H123" s="2"/>
      <c r="I123" s="2"/>
      <c r="J123" s="2"/>
      <c r="K123" s="2"/>
      <c r="L123" s="2">
        <f t="shared" si="143"/>
        <v>0</v>
      </c>
      <c r="M123" s="2">
        <f t="shared" si="144"/>
        <v>0</v>
      </c>
      <c r="O123" s="2">
        <f t="shared" si="151"/>
        <v>7</v>
      </c>
      <c r="P123" s="2"/>
      <c r="Q123" s="2"/>
      <c r="R123" s="2" t="s">
        <v>39</v>
      </c>
      <c r="S123" s="2">
        <f t="shared" si="145"/>
        <v>0</v>
      </c>
      <c r="T123" s="2"/>
      <c r="U123" s="2"/>
      <c r="V123" s="2"/>
      <c r="W123" s="2"/>
      <c r="X123" s="2"/>
      <c r="Y123" s="2"/>
      <c r="Z123" s="2">
        <f t="shared" si="146"/>
        <v>0</v>
      </c>
      <c r="AA123" s="2">
        <f t="shared" si="147"/>
        <v>0</v>
      </c>
    </row>
    <row r="124" spans="6:27" ht="15">
      <c r="F124">
        <f>SUM(F117:F123)</f>
        <v>0</v>
      </c>
      <c r="G124">
        <f aca="true" t="shared" si="152" ref="G124:K124">SUM(G117:G123)</f>
        <v>0</v>
      </c>
      <c r="H124">
        <f t="shared" si="152"/>
        <v>0</v>
      </c>
      <c r="I124">
        <f t="shared" si="152"/>
        <v>0</v>
      </c>
      <c r="J124">
        <f t="shared" si="152"/>
        <v>0</v>
      </c>
      <c r="K124">
        <f t="shared" si="152"/>
        <v>0</v>
      </c>
      <c r="L124" s="2">
        <f t="shared" si="143"/>
        <v>0</v>
      </c>
      <c r="M124" s="2">
        <f t="shared" si="144"/>
        <v>0</v>
      </c>
      <c r="T124">
        <f>SUM(T117:T123)</f>
        <v>0</v>
      </c>
      <c r="U124">
        <f aca="true" t="shared" si="153" ref="U124:Y124">SUM(U117:U123)</f>
        <v>0</v>
      </c>
      <c r="V124">
        <f t="shared" si="153"/>
        <v>0</v>
      </c>
      <c r="W124">
        <f t="shared" si="153"/>
        <v>0</v>
      </c>
      <c r="X124">
        <f t="shared" si="153"/>
        <v>0</v>
      </c>
      <c r="Y124">
        <f t="shared" si="153"/>
        <v>0</v>
      </c>
      <c r="Z124" s="2">
        <f t="shared" si="146"/>
        <v>0</v>
      </c>
      <c r="AA124" s="2">
        <f t="shared" si="147"/>
        <v>0</v>
      </c>
    </row>
    <row r="126" spans="1:27" ht="15">
      <c r="A126" s="2" t="s">
        <v>4</v>
      </c>
      <c r="B126" s="1" t="s">
        <v>19</v>
      </c>
      <c r="C126" s="2" t="s">
        <v>20</v>
      </c>
      <c r="D126" s="2" t="s">
        <v>21</v>
      </c>
      <c r="E126" s="2" t="s">
        <v>36</v>
      </c>
      <c r="F126" s="2" t="s">
        <v>7</v>
      </c>
      <c r="G126" s="2" t="s">
        <v>8</v>
      </c>
      <c r="H126" s="2" t="s">
        <v>9</v>
      </c>
      <c r="I126" s="2" t="s">
        <v>10</v>
      </c>
      <c r="J126" s="2" t="s">
        <v>11</v>
      </c>
      <c r="K126" s="2" t="s">
        <v>12</v>
      </c>
      <c r="L126" s="2" t="s">
        <v>13</v>
      </c>
      <c r="M126" s="2" t="s">
        <v>14</v>
      </c>
      <c r="O126" s="2" t="s">
        <v>4</v>
      </c>
      <c r="P126" s="1" t="s">
        <v>19</v>
      </c>
      <c r="Q126" s="2" t="s">
        <v>20</v>
      </c>
      <c r="R126" s="2" t="s">
        <v>21</v>
      </c>
      <c r="S126" s="2" t="s">
        <v>36</v>
      </c>
      <c r="T126" s="2" t="s">
        <v>7</v>
      </c>
      <c r="U126" s="2" t="s">
        <v>8</v>
      </c>
      <c r="V126" s="2" t="s">
        <v>9</v>
      </c>
      <c r="W126" s="2" t="s">
        <v>10</v>
      </c>
      <c r="X126" s="2" t="s">
        <v>11</v>
      </c>
      <c r="Y126" s="2" t="s">
        <v>12</v>
      </c>
      <c r="Z126" s="2" t="s">
        <v>13</v>
      </c>
      <c r="AA126" s="2" t="s">
        <v>14</v>
      </c>
    </row>
    <row r="127" spans="1:27" ht="15">
      <c r="A127" s="2">
        <v>1</v>
      </c>
      <c r="B127" s="2"/>
      <c r="C127" s="2"/>
      <c r="D127" s="2" t="s">
        <v>39</v>
      </c>
      <c r="E127" s="2">
        <f>L127</f>
        <v>0</v>
      </c>
      <c r="F127" s="2"/>
      <c r="G127" s="2"/>
      <c r="H127" s="2"/>
      <c r="I127" s="2"/>
      <c r="J127" s="2"/>
      <c r="K127" s="2"/>
      <c r="L127" s="2">
        <f>SUM(F127:K127)</f>
        <v>0</v>
      </c>
      <c r="M127" s="2">
        <f>L127/6</f>
        <v>0</v>
      </c>
      <c r="O127" s="2">
        <v>1</v>
      </c>
      <c r="P127" s="2"/>
      <c r="Q127" s="2"/>
      <c r="R127" s="2" t="s">
        <v>39</v>
      </c>
      <c r="S127" s="2">
        <f>Z127</f>
        <v>0</v>
      </c>
      <c r="T127" s="2"/>
      <c r="U127" s="2"/>
      <c r="V127" s="2"/>
      <c r="W127" s="2"/>
      <c r="X127" s="2"/>
      <c r="Y127" s="2"/>
      <c r="Z127" s="2">
        <f>SUM(T127:Y127)</f>
        <v>0</v>
      </c>
      <c r="AA127" s="2">
        <f>Z127/6</f>
        <v>0</v>
      </c>
    </row>
    <row r="128" spans="1:27" ht="15">
      <c r="A128" s="2">
        <f>A127+1</f>
        <v>2</v>
      </c>
      <c r="B128" s="2"/>
      <c r="C128" s="2"/>
      <c r="D128" s="2" t="s">
        <v>39</v>
      </c>
      <c r="E128" s="2">
        <f aca="true" t="shared" si="154" ref="E128:E133">L128</f>
        <v>0</v>
      </c>
      <c r="F128" s="2"/>
      <c r="G128" s="2"/>
      <c r="H128" s="2"/>
      <c r="I128" s="2"/>
      <c r="J128" s="2"/>
      <c r="K128" s="2"/>
      <c r="L128" s="2">
        <f aca="true" t="shared" si="155" ref="L128:L134">SUM(F128:K128)</f>
        <v>0</v>
      </c>
      <c r="M128" s="2">
        <f aca="true" t="shared" si="156" ref="M128:M134">L128/6</f>
        <v>0</v>
      </c>
      <c r="O128" s="2">
        <f>O127+1</f>
        <v>2</v>
      </c>
      <c r="P128" s="2"/>
      <c r="Q128" s="2"/>
      <c r="R128" s="2" t="s">
        <v>39</v>
      </c>
      <c r="S128" s="2">
        <f aca="true" t="shared" si="157" ref="S128:S133">Z128</f>
        <v>0</v>
      </c>
      <c r="T128" s="2"/>
      <c r="U128" s="2"/>
      <c r="V128" s="2"/>
      <c r="W128" s="2"/>
      <c r="X128" s="2"/>
      <c r="Y128" s="2"/>
      <c r="Z128" s="2">
        <f aca="true" t="shared" si="158" ref="Z128:Z134">SUM(T128:Y128)</f>
        <v>0</v>
      </c>
      <c r="AA128" s="2">
        <f aca="true" t="shared" si="159" ref="AA128:AA134">Z128/6</f>
        <v>0</v>
      </c>
    </row>
    <row r="129" spans="1:27" ht="15">
      <c r="A129" s="2">
        <f aca="true" t="shared" si="160" ref="A129:A130">A128+1</f>
        <v>3</v>
      </c>
      <c r="B129" s="2"/>
      <c r="C129" s="2"/>
      <c r="D129" s="2" t="s">
        <v>39</v>
      </c>
      <c r="E129" s="2">
        <f t="shared" si="154"/>
        <v>0</v>
      </c>
      <c r="F129" s="2"/>
      <c r="G129" s="2"/>
      <c r="H129" s="2"/>
      <c r="I129" s="2"/>
      <c r="J129" s="2"/>
      <c r="K129" s="2"/>
      <c r="L129" s="2">
        <f t="shared" si="155"/>
        <v>0</v>
      </c>
      <c r="M129" s="2">
        <f t="shared" si="156"/>
        <v>0</v>
      </c>
      <c r="O129" s="2">
        <f aca="true" t="shared" si="161" ref="O129:O130">O128+1</f>
        <v>3</v>
      </c>
      <c r="P129" s="2"/>
      <c r="Q129" s="2"/>
      <c r="R129" s="2" t="s">
        <v>39</v>
      </c>
      <c r="S129" s="2">
        <f t="shared" si="157"/>
        <v>0</v>
      </c>
      <c r="T129" s="2"/>
      <c r="U129" s="2"/>
      <c r="V129" s="2"/>
      <c r="W129" s="2"/>
      <c r="X129" s="2"/>
      <c r="Y129" s="2"/>
      <c r="Z129" s="2">
        <f t="shared" si="158"/>
        <v>0</v>
      </c>
      <c r="AA129" s="2">
        <f t="shared" si="159"/>
        <v>0</v>
      </c>
    </row>
    <row r="130" spans="1:27" ht="15">
      <c r="A130" s="2">
        <f t="shared" si="160"/>
        <v>4</v>
      </c>
      <c r="B130" s="2"/>
      <c r="C130" s="2"/>
      <c r="D130" s="2" t="s">
        <v>39</v>
      </c>
      <c r="E130" s="2">
        <f t="shared" si="154"/>
        <v>0</v>
      </c>
      <c r="F130" s="2"/>
      <c r="G130" s="2"/>
      <c r="H130" s="2"/>
      <c r="I130" s="2"/>
      <c r="J130" s="2"/>
      <c r="K130" s="2"/>
      <c r="L130" s="2">
        <f t="shared" si="155"/>
        <v>0</v>
      </c>
      <c r="M130" s="2">
        <f t="shared" si="156"/>
        <v>0</v>
      </c>
      <c r="O130" s="2">
        <f t="shared" si="161"/>
        <v>4</v>
      </c>
      <c r="P130" s="2"/>
      <c r="Q130" s="2"/>
      <c r="R130" s="2" t="s">
        <v>39</v>
      </c>
      <c r="S130" s="2">
        <f t="shared" si="157"/>
        <v>0</v>
      </c>
      <c r="T130" s="2"/>
      <c r="U130" s="2"/>
      <c r="V130" s="2"/>
      <c r="W130" s="2"/>
      <c r="X130" s="2"/>
      <c r="Y130" s="2"/>
      <c r="Z130" s="2">
        <f t="shared" si="158"/>
        <v>0</v>
      </c>
      <c r="AA130" s="2">
        <f t="shared" si="159"/>
        <v>0</v>
      </c>
    </row>
    <row r="131" spans="1:27" ht="15">
      <c r="A131" s="2">
        <f>A130+1</f>
        <v>5</v>
      </c>
      <c r="B131" s="2"/>
      <c r="C131" s="2"/>
      <c r="D131" s="2" t="s">
        <v>39</v>
      </c>
      <c r="E131" s="2">
        <f t="shared" si="154"/>
        <v>0</v>
      </c>
      <c r="F131" s="2"/>
      <c r="G131" s="2"/>
      <c r="H131" s="2"/>
      <c r="I131" s="2"/>
      <c r="J131" s="2"/>
      <c r="K131" s="2"/>
      <c r="L131" s="2">
        <f t="shared" si="155"/>
        <v>0</v>
      </c>
      <c r="M131" s="2">
        <f t="shared" si="156"/>
        <v>0</v>
      </c>
      <c r="O131" s="2">
        <f>O130+1</f>
        <v>5</v>
      </c>
      <c r="P131" s="2"/>
      <c r="Q131" s="2"/>
      <c r="R131" s="2" t="s">
        <v>39</v>
      </c>
      <c r="S131" s="2">
        <f t="shared" si="157"/>
        <v>0</v>
      </c>
      <c r="T131" s="2"/>
      <c r="U131" s="2"/>
      <c r="V131" s="2"/>
      <c r="W131" s="2"/>
      <c r="X131" s="2"/>
      <c r="Y131" s="2"/>
      <c r="Z131" s="2">
        <f t="shared" si="158"/>
        <v>0</v>
      </c>
      <c r="AA131" s="2">
        <f t="shared" si="159"/>
        <v>0</v>
      </c>
    </row>
    <row r="132" spans="1:27" ht="15">
      <c r="A132" s="2">
        <f aca="true" t="shared" si="162" ref="A132:A133">A131+1</f>
        <v>6</v>
      </c>
      <c r="B132" s="2"/>
      <c r="C132" s="2"/>
      <c r="D132" s="2" t="s">
        <v>39</v>
      </c>
      <c r="E132" s="2">
        <f t="shared" si="154"/>
        <v>0</v>
      </c>
      <c r="F132" s="2"/>
      <c r="G132" s="2"/>
      <c r="H132" s="2"/>
      <c r="I132" s="2"/>
      <c r="J132" s="2"/>
      <c r="K132" s="2"/>
      <c r="L132" s="2">
        <f t="shared" si="155"/>
        <v>0</v>
      </c>
      <c r="M132" s="2">
        <f t="shared" si="156"/>
        <v>0</v>
      </c>
      <c r="O132" s="2">
        <f aca="true" t="shared" si="163" ref="O132:O133">O131+1</f>
        <v>6</v>
      </c>
      <c r="P132" s="2"/>
      <c r="Q132" s="2"/>
      <c r="R132" s="2" t="s">
        <v>39</v>
      </c>
      <c r="S132" s="2">
        <f t="shared" si="157"/>
        <v>0</v>
      </c>
      <c r="T132" s="2"/>
      <c r="U132" s="2"/>
      <c r="V132" s="2"/>
      <c r="W132" s="2"/>
      <c r="X132" s="2"/>
      <c r="Y132" s="2"/>
      <c r="Z132" s="2">
        <f t="shared" si="158"/>
        <v>0</v>
      </c>
      <c r="AA132" s="2">
        <f t="shared" si="159"/>
        <v>0</v>
      </c>
    </row>
    <row r="133" spans="1:27" ht="15">
      <c r="A133" s="2">
        <f t="shared" si="162"/>
        <v>7</v>
      </c>
      <c r="B133" s="2"/>
      <c r="C133" s="2"/>
      <c r="D133" s="2" t="s">
        <v>39</v>
      </c>
      <c r="E133" s="2">
        <f t="shared" si="154"/>
        <v>0</v>
      </c>
      <c r="F133" s="2"/>
      <c r="G133" s="2"/>
      <c r="H133" s="2"/>
      <c r="I133" s="2"/>
      <c r="J133" s="2"/>
      <c r="K133" s="2"/>
      <c r="L133" s="2">
        <f t="shared" si="155"/>
        <v>0</v>
      </c>
      <c r="M133" s="2">
        <f t="shared" si="156"/>
        <v>0</v>
      </c>
      <c r="O133" s="2">
        <f t="shared" si="163"/>
        <v>7</v>
      </c>
      <c r="P133" s="2"/>
      <c r="Q133" s="2"/>
      <c r="R133" s="2" t="s">
        <v>39</v>
      </c>
      <c r="S133" s="2">
        <f t="shared" si="157"/>
        <v>0</v>
      </c>
      <c r="T133" s="2"/>
      <c r="U133" s="2"/>
      <c r="V133" s="2"/>
      <c r="W133" s="2"/>
      <c r="X133" s="2"/>
      <c r="Y133" s="2"/>
      <c r="Z133" s="2">
        <f t="shared" si="158"/>
        <v>0</v>
      </c>
      <c r="AA133" s="2">
        <f t="shared" si="159"/>
        <v>0</v>
      </c>
    </row>
    <row r="134" spans="6:27" ht="15">
      <c r="F134">
        <f>SUM(F127:F133)</f>
        <v>0</v>
      </c>
      <c r="G134">
        <f aca="true" t="shared" si="164" ref="G134:K134">SUM(G127:G133)</f>
        <v>0</v>
      </c>
      <c r="H134">
        <f t="shared" si="164"/>
        <v>0</v>
      </c>
      <c r="I134">
        <f t="shared" si="164"/>
        <v>0</v>
      </c>
      <c r="J134">
        <f t="shared" si="164"/>
        <v>0</v>
      </c>
      <c r="K134">
        <f t="shared" si="164"/>
        <v>0</v>
      </c>
      <c r="L134" s="2">
        <f t="shared" si="155"/>
        <v>0</v>
      </c>
      <c r="M134" s="2">
        <f t="shared" si="156"/>
        <v>0</v>
      </c>
      <c r="T134">
        <f>SUM(T127:T133)</f>
        <v>0</v>
      </c>
      <c r="U134">
        <f aca="true" t="shared" si="165" ref="U134:Y134">SUM(U127:U133)</f>
        <v>0</v>
      </c>
      <c r="V134">
        <f t="shared" si="165"/>
        <v>0</v>
      </c>
      <c r="W134">
        <f t="shared" si="165"/>
        <v>0</v>
      </c>
      <c r="X134">
        <f t="shared" si="165"/>
        <v>0</v>
      </c>
      <c r="Y134">
        <f t="shared" si="165"/>
        <v>0</v>
      </c>
      <c r="Z134" s="2">
        <f t="shared" si="158"/>
        <v>0</v>
      </c>
      <c r="AA134" s="2">
        <f t="shared" si="159"/>
        <v>0</v>
      </c>
    </row>
    <row r="136" spans="1:27" ht="15">
      <c r="A136" s="2" t="s">
        <v>4</v>
      </c>
      <c r="B136" s="1" t="s">
        <v>19</v>
      </c>
      <c r="C136" s="2" t="s">
        <v>20</v>
      </c>
      <c r="D136" s="2" t="s">
        <v>21</v>
      </c>
      <c r="E136" s="2" t="s">
        <v>36</v>
      </c>
      <c r="F136" s="2" t="s">
        <v>7</v>
      </c>
      <c r="G136" s="2" t="s">
        <v>8</v>
      </c>
      <c r="H136" s="2" t="s">
        <v>9</v>
      </c>
      <c r="I136" s="2" t="s">
        <v>10</v>
      </c>
      <c r="J136" s="2" t="s">
        <v>11</v>
      </c>
      <c r="K136" s="2" t="s">
        <v>12</v>
      </c>
      <c r="L136" s="2" t="s">
        <v>13</v>
      </c>
      <c r="M136" s="2" t="s">
        <v>14</v>
      </c>
      <c r="O136" s="2" t="s">
        <v>4</v>
      </c>
      <c r="P136" s="1" t="s">
        <v>19</v>
      </c>
      <c r="Q136" s="2" t="s">
        <v>20</v>
      </c>
      <c r="R136" s="2" t="s">
        <v>21</v>
      </c>
      <c r="S136" s="2" t="s">
        <v>36</v>
      </c>
      <c r="T136" s="2" t="s">
        <v>7</v>
      </c>
      <c r="U136" s="2" t="s">
        <v>8</v>
      </c>
      <c r="V136" s="2" t="s">
        <v>9</v>
      </c>
      <c r="W136" s="2" t="s">
        <v>10</v>
      </c>
      <c r="X136" s="2" t="s">
        <v>11</v>
      </c>
      <c r="Y136" s="2" t="s">
        <v>12</v>
      </c>
      <c r="Z136" s="2" t="s">
        <v>13</v>
      </c>
      <c r="AA136" s="2" t="s">
        <v>14</v>
      </c>
    </row>
    <row r="137" spans="1:27" ht="15">
      <c r="A137" s="2">
        <v>1</v>
      </c>
      <c r="B137" s="2"/>
      <c r="C137" s="2"/>
      <c r="D137" s="2" t="s">
        <v>39</v>
      </c>
      <c r="E137" s="2">
        <f>L137</f>
        <v>0</v>
      </c>
      <c r="F137" s="2"/>
      <c r="G137" s="2"/>
      <c r="H137" s="2"/>
      <c r="I137" s="2"/>
      <c r="J137" s="2"/>
      <c r="K137" s="2"/>
      <c r="L137" s="2">
        <f>SUM(F137:K137)</f>
        <v>0</v>
      </c>
      <c r="M137" s="2">
        <f>L137/6</f>
        <v>0</v>
      </c>
      <c r="O137" s="2">
        <v>1</v>
      </c>
      <c r="P137" s="2"/>
      <c r="Q137" s="2"/>
      <c r="R137" s="2" t="s">
        <v>39</v>
      </c>
      <c r="S137" s="2">
        <f>Z137</f>
        <v>0</v>
      </c>
      <c r="T137" s="2"/>
      <c r="U137" s="2"/>
      <c r="V137" s="2"/>
      <c r="W137" s="2"/>
      <c r="X137" s="2"/>
      <c r="Y137" s="2"/>
      <c r="Z137" s="2">
        <f>SUM(T137:Y137)</f>
        <v>0</v>
      </c>
      <c r="AA137" s="2">
        <f>Z137/6</f>
        <v>0</v>
      </c>
    </row>
    <row r="138" spans="1:27" ht="15">
      <c r="A138" s="2">
        <f>A137+1</f>
        <v>2</v>
      </c>
      <c r="B138" s="2"/>
      <c r="C138" s="2"/>
      <c r="D138" s="2" t="s">
        <v>39</v>
      </c>
      <c r="E138" s="2">
        <f aca="true" t="shared" si="166" ref="E138:E143">L138</f>
        <v>0</v>
      </c>
      <c r="F138" s="2"/>
      <c r="G138" s="2"/>
      <c r="H138" s="2"/>
      <c r="I138" s="2"/>
      <c r="J138" s="2"/>
      <c r="K138" s="2"/>
      <c r="L138" s="2">
        <f aca="true" t="shared" si="167" ref="L138:L144">SUM(F138:K138)</f>
        <v>0</v>
      </c>
      <c r="M138" s="2">
        <f aca="true" t="shared" si="168" ref="M138:M144">L138/6</f>
        <v>0</v>
      </c>
      <c r="O138" s="2">
        <f>O137+1</f>
        <v>2</v>
      </c>
      <c r="P138" s="2"/>
      <c r="Q138" s="2"/>
      <c r="R138" s="2" t="s">
        <v>39</v>
      </c>
      <c r="S138" s="2">
        <f aca="true" t="shared" si="169" ref="S138:S143">Z138</f>
        <v>0</v>
      </c>
      <c r="T138" s="2"/>
      <c r="U138" s="2"/>
      <c r="V138" s="2"/>
      <c r="W138" s="2"/>
      <c r="X138" s="2"/>
      <c r="Y138" s="2"/>
      <c r="Z138" s="2">
        <f aca="true" t="shared" si="170" ref="Z138:Z144">SUM(T138:Y138)</f>
        <v>0</v>
      </c>
      <c r="AA138" s="2">
        <f aca="true" t="shared" si="171" ref="AA138:AA144">Z138/6</f>
        <v>0</v>
      </c>
    </row>
    <row r="139" spans="1:27" ht="15">
      <c r="A139" s="2">
        <f aca="true" t="shared" si="172" ref="A139:A140">A138+1</f>
        <v>3</v>
      </c>
      <c r="B139" s="2"/>
      <c r="C139" s="2"/>
      <c r="D139" s="2" t="s">
        <v>39</v>
      </c>
      <c r="E139" s="2">
        <f t="shared" si="166"/>
        <v>0</v>
      </c>
      <c r="F139" s="2"/>
      <c r="G139" s="2"/>
      <c r="H139" s="2"/>
      <c r="I139" s="2"/>
      <c r="J139" s="2"/>
      <c r="K139" s="2"/>
      <c r="L139" s="2">
        <f t="shared" si="167"/>
        <v>0</v>
      </c>
      <c r="M139" s="2">
        <f t="shared" si="168"/>
        <v>0</v>
      </c>
      <c r="O139" s="2">
        <f aca="true" t="shared" si="173" ref="O139:O140">O138+1</f>
        <v>3</v>
      </c>
      <c r="P139" s="2"/>
      <c r="Q139" s="2"/>
      <c r="R139" s="2" t="s">
        <v>39</v>
      </c>
      <c r="S139" s="2">
        <f t="shared" si="169"/>
        <v>0</v>
      </c>
      <c r="T139" s="2"/>
      <c r="U139" s="2"/>
      <c r="V139" s="2"/>
      <c r="W139" s="2"/>
      <c r="X139" s="2"/>
      <c r="Y139" s="2"/>
      <c r="Z139" s="2">
        <f t="shared" si="170"/>
        <v>0</v>
      </c>
      <c r="AA139" s="2">
        <f t="shared" si="171"/>
        <v>0</v>
      </c>
    </row>
    <row r="140" spans="1:27" ht="15">
      <c r="A140" s="2">
        <f t="shared" si="172"/>
        <v>4</v>
      </c>
      <c r="B140" s="2"/>
      <c r="C140" s="2"/>
      <c r="D140" s="2" t="s">
        <v>39</v>
      </c>
      <c r="E140" s="2">
        <f t="shared" si="166"/>
        <v>0</v>
      </c>
      <c r="F140" s="2"/>
      <c r="G140" s="2"/>
      <c r="H140" s="2"/>
      <c r="I140" s="2"/>
      <c r="J140" s="2"/>
      <c r="K140" s="2"/>
      <c r="L140" s="2">
        <f t="shared" si="167"/>
        <v>0</v>
      </c>
      <c r="M140" s="2">
        <f t="shared" si="168"/>
        <v>0</v>
      </c>
      <c r="O140" s="2">
        <f t="shared" si="173"/>
        <v>4</v>
      </c>
      <c r="P140" s="2"/>
      <c r="Q140" s="2"/>
      <c r="R140" s="2" t="s">
        <v>39</v>
      </c>
      <c r="S140" s="2">
        <f t="shared" si="169"/>
        <v>0</v>
      </c>
      <c r="T140" s="2"/>
      <c r="U140" s="2"/>
      <c r="V140" s="2"/>
      <c r="W140" s="2"/>
      <c r="X140" s="2"/>
      <c r="Y140" s="2"/>
      <c r="Z140" s="2">
        <f t="shared" si="170"/>
        <v>0</v>
      </c>
      <c r="AA140" s="2">
        <f t="shared" si="171"/>
        <v>0</v>
      </c>
    </row>
    <row r="141" spans="1:27" ht="15">
      <c r="A141" s="2">
        <f>A140+1</f>
        <v>5</v>
      </c>
      <c r="B141" s="2"/>
      <c r="C141" s="2"/>
      <c r="D141" s="2" t="s">
        <v>39</v>
      </c>
      <c r="E141" s="2">
        <f t="shared" si="166"/>
        <v>0</v>
      </c>
      <c r="F141" s="2"/>
      <c r="G141" s="2"/>
      <c r="H141" s="2"/>
      <c r="I141" s="2"/>
      <c r="J141" s="2"/>
      <c r="K141" s="2"/>
      <c r="L141" s="2">
        <f t="shared" si="167"/>
        <v>0</v>
      </c>
      <c r="M141" s="2">
        <f t="shared" si="168"/>
        <v>0</v>
      </c>
      <c r="O141" s="2">
        <f>O140+1</f>
        <v>5</v>
      </c>
      <c r="P141" s="2"/>
      <c r="Q141" s="2"/>
      <c r="R141" s="2" t="s">
        <v>39</v>
      </c>
      <c r="S141" s="2">
        <f t="shared" si="169"/>
        <v>0</v>
      </c>
      <c r="T141" s="2"/>
      <c r="U141" s="2"/>
      <c r="V141" s="2"/>
      <c r="W141" s="2"/>
      <c r="X141" s="2"/>
      <c r="Y141" s="2"/>
      <c r="Z141" s="2">
        <f t="shared" si="170"/>
        <v>0</v>
      </c>
      <c r="AA141" s="2">
        <f t="shared" si="171"/>
        <v>0</v>
      </c>
    </row>
    <row r="142" spans="1:27" ht="15">
      <c r="A142" s="2">
        <f aca="true" t="shared" si="174" ref="A142:A143">A141+1</f>
        <v>6</v>
      </c>
      <c r="B142" s="2"/>
      <c r="C142" s="2"/>
      <c r="D142" s="2" t="s">
        <v>39</v>
      </c>
      <c r="E142" s="2">
        <f t="shared" si="166"/>
        <v>0</v>
      </c>
      <c r="F142" s="2"/>
      <c r="G142" s="2"/>
      <c r="H142" s="2"/>
      <c r="I142" s="2"/>
      <c r="J142" s="2"/>
      <c r="K142" s="2"/>
      <c r="L142" s="2">
        <f t="shared" si="167"/>
        <v>0</v>
      </c>
      <c r="M142" s="2">
        <f t="shared" si="168"/>
        <v>0</v>
      </c>
      <c r="O142" s="2">
        <f aca="true" t="shared" si="175" ref="O142:O143">O141+1</f>
        <v>6</v>
      </c>
      <c r="P142" s="2"/>
      <c r="Q142" s="2"/>
      <c r="R142" s="2" t="s">
        <v>39</v>
      </c>
      <c r="S142" s="2">
        <f t="shared" si="169"/>
        <v>0</v>
      </c>
      <c r="T142" s="2"/>
      <c r="U142" s="2"/>
      <c r="V142" s="2"/>
      <c r="W142" s="2"/>
      <c r="X142" s="2"/>
      <c r="Y142" s="2"/>
      <c r="Z142" s="2">
        <f t="shared" si="170"/>
        <v>0</v>
      </c>
      <c r="AA142" s="2">
        <f t="shared" si="171"/>
        <v>0</v>
      </c>
    </row>
    <row r="143" spans="1:27" ht="15">
      <c r="A143" s="2">
        <f t="shared" si="174"/>
        <v>7</v>
      </c>
      <c r="B143" s="2"/>
      <c r="C143" s="2"/>
      <c r="D143" s="2" t="s">
        <v>39</v>
      </c>
      <c r="E143" s="2">
        <f t="shared" si="166"/>
        <v>0</v>
      </c>
      <c r="F143" s="2"/>
      <c r="G143" s="2"/>
      <c r="H143" s="2"/>
      <c r="I143" s="2"/>
      <c r="J143" s="2"/>
      <c r="K143" s="2"/>
      <c r="L143" s="2">
        <f t="shared" si="167"/>
        <v>0</v>
      </c>
      <c r="M143" s="2">
        <f t="shared" si="168"/>
        <v>0</v>
      </c>
      <c r="O143" s="2">
        <f t="shared" si="175"/>
        <v>7</v>
      </c>
      <c r="P143" s="2"/>
      <c r="Q143" s="2"/>
      <c r="R143" s="2" t="s">
        <v>39</v>
      </c>
      <c r="S143" s="2">
        <f t="shared" si="169"/>
        <v>0</v>
      </c>
      <c r="T143" s="2"/>
      <c r="U143" s="2"/>
      <c r="V143" s="2"/>
      <c r="W143" s="2"/>
      <c r="X143" s="2"/>
      <c r="Y143" s="2"/>
      <c r="Z143" s="2">
        <f t="shared" si="170"/>
        <v>0</v>
      </c>
      <c r="AA143" s="2">
        <f t="shared" si="171"/>
        <v>0</v>
      </c>
    </row>
    <row r="144" spans="6:27" ht="15">
      <c r="F144">
        <f>SUM(F137:F143)</f>
        <v>0</v>
      </c>
      <c r="G144">
        <f aca="true" t="shared" si="176" ref="G144:K144">SUM(G137:G143)</f>
        <v>0</v>
      </c>
      <c r="H144">
        <f t="shared" si="176"/>
        <v>0</v>
      </c>
      <c r="I144">
        <f t="shared" si="176"/>
        <v>0</v>
      </c>
      <c r="J144">
        <f t="shared" si="176"/>
        <v>0</v>
      </c>
      <c r="K144">
        <f t="shared" si="176"/>
        <v>0</v>
      </c>
      <c r="L144" s="2">
        <f t="shared" si="167"/>
        <v>0</v>
      </c>
      <c r="M144" s="2">
        <f t="shared" si="168"/>
        <v>0</v>
      </c>
      <c r="T144">
        <f>SUM(T137:T143)</f>
        <v>0</v>
      </c>
      <c r="U144">
        <f aca="true" t="shared" si="177" ref="U144:Y144">SUM(U137:U143)</f>
        <v>0</v>
      </c>
      <c r="V144">
        <f t="shared" si="177"/>
        <v>0</v>
      </c>
      <c r="W144">
        <f t="shared" si="177"/>
        <v>0</v>
      </c>
      <c r="X144">
        <f t="shared" si="177"/>
        <v>0</v>
      </c>
      <c r="Y144">
        <f t="shared" si="177"/>
        <v>0</v>
      </c>
      <c r="Z144" s="2">
        <f t="shared" si="170"/>
        <v>0</v>
      </c>
      <c r="AA144" s="2">
        <f t="shared" si="171"/>
        <v>0</v>
      </c>
    </row>
    <row r="146" spans="1:27" ht="15">
      <c r="A146" s="2" t="s">
        <v>4</v>
      </c>
      <c r="B146" s="1" t="s">
        <v>19</v>
      </c>
      <c r="C146" s="2" t="s">
        <v>20</v>
      </c>
      <c r="D146" s="2" t="s">
        <v>21</v>
      </c>
      <c r="E146" s="2" t="s">
        <v>36</v>
      </c>
      <c r="F146" s="2" t="s">
        <v>7</v>
      </c>
      <c r="G146" s="2" t="s">
        <v>8</v>
      </c>
      <c r="H146" s="2" t="s">
        <v>9</v>
      </c>
      <c r="I146" s="2" t="s">
        <v>10</v>
      </c>
      <c r="J146" s="2" t="s">
        <v>11</v>
      </c>
      <c r="K146" s="2" t="s">
        <v>12</v>
      </c>
      <c r="L146" s="2" t="s">
        <v>13</v>
      </c>
      <c r="M146" s="2" t="s">
        <v>14</v>
      </c>
      <c r="O146" s="2" t="s">
        <v>4</v>
      </c>
      <c r="P146" s="1" t="s">
        <v>19</v>
      </c>
      <c r="Q146" s="2" t="s">
        <v>20</v>
      </c>
      <c r="R146" s="2" t="s">
        <v>21</v>
      </c>
      <c r="S146" s="2" t="s">
        <v>36</v>
      </c>
      <c r="T146" s="2" t="s">
        <v>7</v>
      </c>
      <c r="U146" s="2" t="s">
        <v>8</v>
      </c>
      <c r="V146" s="2" t="s">
        <v>9</v>
      </c>
      <c r="W146" s="2" t="s">
        <v>10</v>
      </c>
      <c r="X146" s="2" t="s">
        <v>11</v>
      </c>
      <c r="Y146" s="2" t="s">
        <v>12</v>
      </c>
      <c r="Z146" s="2" t="s">
        <v>13</v>
      </c>
      <c r="AA146" s="2" t="s">
        <v>14</v>
      </c>
    </row>
    <row r="147" spans="1:27" ht="15">
      <c r="A147" s="2">
        <v>1</v>
      </c>
      <c r="B147" s="2"/>
      <c r="C147" s="2"/>
      <c r="D147" s="2" t="s">
        <v>39</v>
      </c>
      <c r="E147" s="2">
        <f>L147</f>
        <v>0</v>
      </c>
      <c r="F147" s="2"/>
      <c r="G147" s="2"/>
      <c r="H147" s="2"/>
      <c r="I147" s="2"/>
      <c r="J147" s="2"/>
      <c r="K147" s="2"/>
      <c r="L147" s="2">
        <f>SUM(F147:K147)</f>
        <v>0</v>
      </c>
      <c r="M147" s="2">
        <f>L147/6</f>
        <v>0</v>
      </c>
      <c r="O147" s="2">
        <v>1</v>
      </c>
      <c r="P147" s="2"/>
      <c r="Q147" s="2"/>
      <c r="R147" s="2" t="s">
        <v>39</v>
      </c>
      <c r="S147" s="2">
        <f>Z147</f>
        <v>0</v>
      </c>
      <c r="T147" s="2"/>
      <c r="U147" s="2"/>
      <c r="V147" s="2"/>
      <c r="W147" s="2"/>
      <c r="X147" s="2"/>
      <c r="Y147" s="2"/>
      <c r="Z147" s="2">
        <f>SUM(T147:Y147)</f>
        <v>0</v>
      </c>
      <c r="AA147" s="2">
        <f>Z147/6</f>
        <v>0</v>
      </c>
    </row>
    <row r="148" spans="1:27" ht="15">
      <c r="A148" s="2">
        <f>A147+1</f>
        <v>2</v>
      </c>
      <c r="B148" s="2"/>
      <c r="C148" s="2"/>
      <c r="D148" s="2" t="s">
        <v>39</v>
      </c>
      <c r="E148" s="2">
        <f aca="true" t="shared" si="178" ref="E148:E153">L148</f>
        <v>0</v>
      </c>
      <c r="F148" s="2"/>
      <c r="G148" s="2"/>
      <c r="H148" s="2"/>
      <c r="I148" s="2"/>
      <c r="J148" s="2"/>
      <c r="K148" s="2"/>
      <c r="L148" s="2">
        <f aca="true" t="shared" si="179" ref="L148:L154">SUM(F148:K148)</f>
        <v>0</v>
      </c>
      <c r="M148" s="2">
        <f aca="true" t="shared" si="180" ref="M148:M154">L148/6</f>
        <v>0</v>
      </c>
      <c r="O148" s="2">
        <f>O147+1</f>
        <v>2</v>
      </c>
      <c r="P148" s="2"/>
      <c r="Q148" s="2"/>
      <c r="R148" s="2" t="s">
        <v>39</v>
      </c>
      <c r="S148" s="2">
        <f aca="true" t="shared" si="181" ref="S148:S153">Z148</f>
        <v>0</v>
      </c>
      <c r="T148" s="2"/>
      <c r="U148" s="2"/>
      <c r="V148" s="2"/>
      <c r="W148" s="2"/>
      <c r="X148" s="2"/>
      <c r="Y148" s="2"/>
      <c r="Z148" s="2">
        <f aca="true" t="shared" si="182" ref="Z148:Z154">SUM(T148:Y148)</f>
        <v>0</v>
      </c>
      <c r="AA148" s="2">
        <f aca="true" t="shared" si="183" ref="AA148:AA154">Z148/6</f>
        <v>0</v>
      </c>
    </row>
    <row r="149" spans="1:27" ht="15">
      <c r="A149" s="2">
        <f aca="true" t="shared" si="184" ref="A149:A150">A148+1</f>
        <v>3</v>
      </c>
      <c r="B149" s="2"/>
      <c r="C149" s="2"/>
      <c r="D149" s="2" t="s">
        <v>39</v>
      </c>
      <c r="E149" s="2">
        <f t="shared" si="178"/>
        <v>0</v>
      </c>
      <c r="F149" s="2"/>
      <c r="G149" s="2"/>
      <c r="H149" s="2"/>
      <c r="I149" s="2"/>
      <c r="J149" s="2"/>
      <c r="K149" s="2"/>
      <c r="L149" s="2">
        <f t="shared" si="179"/>
        <v>0</v>
      </c>
      <c r="M149" s="2">
        <f t="shared" si="180"/>
        <v>0</v>
      </c>
      <c r="O149" s="2">
        <f aca="true" t="shared" si="185" ref="O149:O150">O148+1</f>
        <v>3</v>
      </c>
      <c r="P149" s="2"/>
      <c r="Q149" s="2"/>
      <c r="R149" s="2" t="s">
        <v>39</v>
      </c>
      <c r="S149" s="2">
        <f t="shared" si="181"/>
        <v>0</v>
      </c>
      <c r="T149" s="2"/>
      <c r="U149" s="2"/>
      <c r="V149" s="2"/>
      <c r="W149" s="2"/>
      <c r="X149" s="2"/>
      <c r="Y149" s="2"/>
      <c r="Z149" s="2">
        <f t="shared" si="182"/>
        <v>0</v>
      </c>
      <c r="AA149" s="2">
        <f t="shared" si="183"/>
        <v>0</v>
      </c>
    </row>
    <row r="150" spans="1:27" ht="15">
      <c r="A150" s="2">
        <f t="shared" si="184"/>
        <v>4</v>
      </c>
      <c r="B150" s="2"/>
      <c r="C150" s="2"/>
      <c r="D150" s="2" t="s">
        <v>39</v>
      </c>
      <c r="E150" s="2">
        <f t="shared" si="178"/>
        <v>0</v>
      </c>
      <c r="F150" s="2"/>
      <c r="G150" s="2"/>
      <c r="H150" s="2"/>
      <c r="I150" s="2"/>
      <c r="J150" s="2"/>
      <c r="K150" s="2"/>
      <c r="L150" s="2">
        <f t="shared" si="179"/>
        <v>0</v>
      </c>
      <c r="M150" s="2">
        <f t="shared" si="180"/>
        <v>0</v>
      </c>
      <c r="O150" s="2">
        <f t="shared" si="185"/>
        <v>4</v>
      </c>
      <c r="P150" s="2"/>
      <c r="Q150" s="2"/>
      <c r="R150" s="2" t="s">
        <v>39</v>
      </c>
      <c r="S150" s="2">
        <f t="shared" si="181"/>
        <v>0</v>
      </c>
      <c r="T150" s="2"/>
      <c r="U150" s="2"/>
      <c r="V150" s="2"/>
      <c r="W150" s="2"/>
      <c r="X150" s="2"/>
      <c r="Y150" s="2"/>
      <c r="Z150" s="2">
        <f t="shared" si="182"/>
        <v>0</v>
      </c>
      <c r="AA150" s="2">
        <f t="shared" si="183"/>
        <v>0</v>
      </c>
    </row>
    <row r="151" spans="1:27" ht="15">
      <c r="A151" s="2">
        <f>A150+1</f>
        <v>5</v>
      </c>
      <c r="B151" s="2"/>
      <c r="C151" s="2"/>
      <c r="D151" s="2" t="s">
        <v>39</v>
      </c>
      <c r="E151" s="2">
        <f t="shared" si="178"/>
        <v>0</v>
      </c>
      <c r="F151" s="2"/>
      <c r="G151" s="2"/>
      <c r="H151" s="2"/>
      <c r="I151" s="2"/>
      <c r="J151" s="2"/>
      <c r="K151" s="2"/>
      <c r="L151" s="2">
        <f t="shared" si="179"/>
        <v>0</v>
      </c>
      <c r="M151" s="2">
        <f t="shared" si="180"/>
        <v>0</v>
      </c>
      <c r="O151" s="2">
        <f>O150+1</f>
        <v>5</v>
      </c>
      <c r="P151" s="2"/>
      <c r="Q151" s="2"/>
      <c r="R151" s="2" t="s">
        <v>39</v>
      </c>
      <c r="S151" s="2">
        <f t="shared" si="181"/>
        <v>0</v>
      </c>
      <c r="T151" s="2"/>
      <c r="U151" s="2"/>
      <c r="V151" s="2"/>
      <c r="W151" s="2"/>
      <c r="X151" s="2"/>
      <c r="Y151" s="2"/>
      <c r="Z151" s="2">
        <f t="shared" si="182"/>
        <v>0</v>
      </c>
      <c r="AA151" s="2">
        <f t="shared" si="183"/>
        <v>0</v>
      </c>
    </row>
    <row r="152" spans="1:27" ht="15">
      <c r="A152" s="2">
        <f aca="true" t="shared" si="186" ref="A152:A153">A151+1</f>
        <v>6</v>
      </c>
      <c r="B152" s="2"/>
      <c r="C152" s="2"/>
      <c r="D152" s="2" t="s">
        <v>39</v>
      </c>
      <c r="E152" s="2">
        <f t="shared" si="178"/>
        <v>0</v>
      </c>
      <c r="F152" s="2"/>
      <c r="G152" s="2"/>
      <c r="H152" s="2"/>
      <c r="I152" s="2"/>
      <c r="J152" s="2"/>
      <c r="K152" s="2"/>
      <c r="L152" s="2">
        <f t="shared" si="179"/>
        <v>0</v>
      </c>
      <c r="M152" s="2">
        <f t="shared" si="180"/>
        <v>0</v>
      </c>
      <c r="O152" s="2">
        <f aca="true" t="shared" si="187" ref="O152:O153">O151+1</f>
        <v>6</v>
      </c>
      <c r="P152" s="2"/>
      <c r="Q152" s="2"/>
      <c r="R152" s="2" t="s">
        <v>39</v>
      </c>
      <c r="S152" s="2">
        <f t="shared" si="181"/>
        <v>0</v>
      </c>
      <c r="T152" s="2"/>
      <c r="U152" s="2"/>
      <c r="V152" s="2"/>
      <c r="W152" s="2"/>
      <c r="X152" s="2"/>
      <c r="Y152" s="2"/>
      <c r="Z152" s="2">
        <f t="shared" si="182"/>
        <v>0</v>
      </c>
      <c r="AA152" s="2">
        <f t="shared" si="183"/>
        <v>0</v>
      </c>
    </row>
    <row r="153" spans="1:27" ht="15">
      <c r="A153" s="2">
        <f t="shared" si="186"/>
        <v>7</v>
      </c>
      <c r="B153" s="2"/>
      <c r="C153" s="2"/>
      <c r="D153" s="2" t="s">
        <v>39</v>
      </c>
      <c r="E153" s="2">
        <f t="shared" si="178"/>
        <v>0</v>
      </c>
      <c r="F153" s="2"/>
      <c r="G153" s="2"/>
      <c r="H153" s="2"/>
      <c r="I153" s="2"/>
      <c r="J153" s="2"/>
      <c r="K153" s="2"/>
      <c r="L153" s="2">
        <f t="shared" si="179"/>
        <v>0</v>
      </c>
      <c r="M153" s="2">
        <f t="shared" si="180"/>
        <v>0</v>
      </c>
      <c r="O153" s="2">
        <f t="shared" si="187"/>
        <v>7</v>
      </c>
      <c r="P153" s="2"/>
      <c r="Q153" s="2"/>
      <c r="R153" s="2" t="s">
        <v>39</v>
      </c>
      <c r="S153" s="2">
        <f t="shared" si="181"/>
        <v>0</v>
      </c>
      <c r="T153" s="2"/>
      <c r="U153" s="2"/>
      <c r="V153" s="2"/>
      <c r="W153" s="2"/>
      <c r="X153" s="2"/>
      <c r="Y153" s="2"/>
      <c r="Z153" s="2">
        <f t="shared" si="182"/>
        <v>0</v>
      </c>
      <c r="AA153" s="2">
        <f t="shared" si="183"/>
        <v>0</v>
      </c>
    </row>
    <row r="154" spans="6:27" ht="15">
      <c r="F154">
        <f>SUM(F147:F153)</f>
        <v>0</v>
      </c>
      <c r="G154">
        <f aca="true" t="shared" si="188" ref="G154:K154">SUM(G147:G153)</f>
        <v>0</v>
      </c>
      <c r="H154">
        <f t="shared" si="188"/>
        <v>0</v>
      </c>
      <c r="I154">
        <f t="shared" si="188"/>
        <v>0</v>
      </c>
      <c r="J154">
        <f t="shared" si="188"/>
        <v>0</v>
      </c>
      <c r="K154">
        <f t="shared" si="188"/>
        <v>0</v>
      </c>
      <c r="L154" s="2">
        <f t="shared" si="179"/>
        <v>0</v>
      </c>
      <c r="M154" s="2">
        <f t="shared" si="180"/>
        <v>0</v>
      </c>
      <c r="T154">
        <f>SUM(T147:T153)</f>
        <v>0</v>
      </c>
      <c r="U154">
        <f aca="true" t="shared" si="189" ref="U154:Y154">SUM(U147:U153)</f>
        <v>0</v>
      </c>
      <c r="V154">
        <f t="shared" si="189"/>
        <v>0</v>
      </c>
      <c r="W154">
        <f t="shared" si="189"/>
        <v>0</v>
      </c>
      <c r="X154">
        <f t="shared" si="189"/>
        <v>0</v>
      </c>
      <c r="Y154">
        <f t="shared" si="189"/>
        <v>0</v>
      </c>
      <c r="Z154" s="2">
        <f t="shared" si="182"/>
        <v>0</v>
      </c>
      <c r="AA154" s="2">
        <f t="shared" si="183"/>
        <v>0</v>
      </c>
    </row>
    <row r="156" spans="1:27" ht="15">
      <c r="A156" s="2" t="s">
        <v>4</v>
      </c>
      <c r="B156" s="1" t="s">
        <v>19</v>
      </c>
      <c r="C156" s="2" t="s">
        <v>20</v>
      </c>
      <c r="D156" s="2" t="s">
        <v>21</v>
      </c>
      <c r="E156" s="2" t="s">
        <v>36</v>
      </c>
      <c r="F156" s="2" t="s">
        <v>7</v>
      </c>
      <c r="G156" s="2" t="s">
        <v>8</v>
      </c>
      <c r="H156" s="2" t="s">
        <v>9</v>
      </c>
      <c r="I156" s="2" t="s">
        <v>10</v>
      </c>
      <c r="J156" s="2" t="s">
        <v>11</v>
      </c>
      <c r="K156" s="2" t="s">
        <v>12</v>
      </c>
      <c r="L156" s="2" t="s">
        <v>13</v>
      </c>
      <c r="M156" s="2" t="s">
        <v>14</v>
      </c>
      <c r="O156" s="2" t="s">
        <v>4</v>
      </c>
      <c r="P156" s="1" t="s">
        <v>19</v>
      </c>
      <c r="Q156" s="2" t="s">
        <v>20</v>
      </c>
      <c r="R156" s="2" t="s">
        <v>21</v>
      </c>
      <c r="S156" s="2" t="s">
        <v>36</v>
      </c>
      <c r="T156" s="2" t="s">
        <v>7</v>
      </c>
      <c r="U156" s="2" t="s">
        <v>8</v>
      </c>
      <c r="V156" s="2" t="s">
        <v>9</v>
      </c>
      <c r="W156" s="2" t="s">
        <v>10</v>
      </c>
      <c r="X156" s="2" t="s">
        <v>11</v>
      </c>
      <c r="Y156" s="2" t="s">
        <v>12</v>
      </c>
      <c r="Z156" s="2" t="s">
        <v>13</v>
      </c>
      <c r="AA156" s="2" t="s">
        <v>14</v>
      </c>
    </row>
    <row r="157" spans="1:27" ht="15">
      <c r="A157" s="2">
        <v>1</v>
      </c>
      <c r="B157" s="2"/>
      <c r="C157" s="2"/>
      <c r="D157" s="2" t="s">
        <v>39</v>
      </c>
      <c r="E157" s="2">
        <f>L157</f>
        <v>0</v>
      </c>
      <c r="F157" s="2"/>
      <c r="G157" s="2"/>
      <c r="H157" s="2"/>
      <c r="I157" s="2"/>
      <c r="J157" s="2"/>
      <c r="K157" s="2"/>
      <c r="L157" s="2">
        <f>SUM(F157:K157)</f>
        <v>0</v>
      </c>
      <c r="M157" s="2">
        <f>L157/6</f>
        <v>0</v>
      </c>
      <c r="O157" s="2">
        <v>1</v>
      </c>
      <c r="P157" s="2"/>
      <c r="Q157" s="2"/>
      <c r="R157" s="2" t="s">
        <v>39</v>
      </c>
      <c r="S157" s="2">
        <f>Z157</f>
        <v>0</v>
      </c>
      <c r="T157" s="2"/>
      <c r="U157" s="2"/>
      <c r="V157" s="2"/>
      <c r="W157" s="2"/>
      <c r="X157" s="2"/>
      <c r="Y157" s="2"/>
      <c r="Z157" s="2">
        <f>SUM(T157:Y157)</f>
        <v>0</v>
      </c>
      <c r="AA157" s="2">
        <f>Z157/6</f>
        <v>0</v>
      </c>
    </row>
    <row r="158" spans="1:27" ht="15">
      <c r="A158" s="2">
        <f>A157+1</f>
        <v>2</v>
      </c>
      <c r="B158" s="2"/>
      <c r="C158" s="2"/>
      <c r="D158" s="2" t="s">
        <v>39</v>
      </c>
      <c r="E158" s="2">
        <f aca="true" t="shared" si="190" ref="E158:E163">L158</f>
        <v>0</v>
      </c>
      <c r="F158" s="2"/>
      <c r="G158" s="2"/>
      <c r="H158" s="2"/>
      <c r="I158" s="2"/>
      <c r="J158" s="2"/>
      <c r="K158" s="2"/>
      <c r="L158" s="2">
        <f aca="true" t="shared" si="191" ref="L158:L164">SUM(F158:K158)</f>
        <v>0</v>
      </c>
      <c r="M158" s="2">
        <f aca="true" t="shared" si="192" ref="M158:M164">L158/6</f>
        <v>0</v>
      </c>
      <c r="O158" s="2">
        <f>O157+1</f>
        <v>2</v>
      </c>
      <c r="P158" s="2"/>
      <c r="Q158" s="2"/>
      <c r="R158" s="2" t="s">
        <v>39</v>
      </c>
      <c r="S158" s="2">
        <f aca="true" t="shared" si="193" ref="S158:S163">Z158</f>
        <v>0</v>
      </c>
      <c r="T158" s="2"/>
      <c r="U158" s="2"/>
      <c r="V158" s="2"/>
      <c r="W158" s="2"/>
      <c r="X158" s="2"/>
      <c r="Y158" s="2"/>
      <c r="Z158" s="2">
        <f aca="true" t="shared" si="194" ref="Z158:Z164">SUM(T158:Y158)</f>
        <v>0</v>
      </c>
      <c r="AA158" s="2">
        <f aca="true" t="shared" si="195" ref="AA158:AA164">Z158/6</f>
        <v>0</v>
      </c>
    </row>
    <row r="159" spans="1:27" ht="15">
      <c r="A159" s="2">
        <f aca="true" t="shared" si="196" ref="A159:A160">A158+1</f>
        <v>3</v>
      </c>
      <c r="B159" s="2"/>
      <c r="C159" s="2"/>
      <c r="D159" s="2" t="s">
        <v>39</v>
      </c>
      <c r="E159" s="2">
        <f t="shared" si="190"/>
        <v>0</v>
      </c>
      <c r="F159" s="2"/>
      <c r="G159" s="2"/>
      <c r="H159" s="2"/>
      <c r="I159" s="2"/>
      <c r="J159" s="2"/>
      <c r="K159" s="2"/>
      <c r="L159" s="2">
        <f t="shared" si="191"/>
        <v>0</v>
      </c>
      <c r="M159" s="2">
        <f t="shared" si="192"/>
        <v>0</v>
      </c>
      <c r="O159" s="2">
        <f aca="true" t="shared" si="197" ref="O159:O160">O158+1</f>
        <v>3</v>
      </c>
      <c r="P159" s="2"/>
      <c r="Q159" s="2"/>
      <c r="R159" s="2" t="s">
        <v>39</v>
      </c>
      <c r="S159" s="2">
        <f t="shared" si="193"/>
        <v>0</v>
      </c>
      <c r="T159" s="2"/>
      <c r="U159" s="2"/>
      <c r="V159" s="2"/>
      <c r="W159" s="2"/>
      <c r="X159" s="2"/>
      <c r="Y159" s="2"/>
      <c r="Z159" s="2">
        <f t="shared" si="194"/>
        <v>0</v>
      </c>
      <c r="AA159" s="2">
        <f t="shared" si="195"/>
        <v>0</v>
      </c>
    </row>
    <row r="160" spans="1:27" ht="15">
      <c r="A160" s="2">
        <f t="shared" si="196"/>
        <v>4</v>
      </c>
      <c r="B160" s="2"/>
      <c r="C160" s="2"/>
      <c r="D160" s="2" t="s">
        <v>39</v>
      </c>
      <c r="E160" s="2">
        <f t="shared" si="190"/>
        <v>0</v>
      </c>
      <c r="F160" s="2"/>
      <c r="G160" s="2"/>
      <c r="H160" s="2"/>
      <c r="I160" s="2"/>
      <c r="J160" s="2"/>
      <c r="K160" s="2"/>
      <c r="L160" s="2">
        <f t="shared" si="191"/>
        <v>0</v>
      </c>
      <c r="M160" s="2">
        <f t="shared" si="192"/>
        <v>0</v>
      </c>
      <c r="O160" s="2">
        <f t="shared" si="197"/>
        <v>4</v>
      </c>
      <c r="P160" s="2"/>
      <c r="Q160" s="2"/>
      <c r="R160" s="2" t="s">
        <v>39</v>
      </c>
      <c r="S160" s="2">
        <f t="shared" si="193"/>
        <v>0</v>
      </c>
      <c r="T160" s="2"/>
      <c r="U160" s="2"/>
      <c r="V160" s="2"/>
      <c r="W160" s="2"/>
      <c r="X160" s="2"/>
      <c r="Y160" s="2"/>
      <c r="Z160" s="2">
        <f t="shared" si="194"/>
        <v>0</v>
      </c>
      <c r="AA160" s="2">
        <f t="shared" si="195"/>
        <v>0</v>
      </c>
    </row>
    <row r="161" spans="1:27" ht="15">
      <c r="A161" s="2">
        <f>A160+1</f>
        <v>5</v>
      </c>
      <c r="B161" s="2"/>
      <c r="C161" s="2"/>
      <c r="D161" s="2" t="s">
        <v>39</v>
      </c>
      <c r="E161" s="2">
        <f t="shared" si="190"/>
        <v>0</v>
      </c>
      <c r="F161" s="2"/>
      <c r="G161" s="2"/>
      <c r="H161" s="2"/>
      <c r="I161" s="2"/>
      <c r="J161" s="2"/>
      <c r="K161" s="2"/>
      <c r="L161" s="2">
        <f t="shared" si="191"/>
        <v>0</v>
      </c>
      <c r="M161" s="2">
        <f t="shared" si="192"/>
        <v>0</v>
      </c>
      <c r="O161" s="2">
        <f>O160+1</f>
        <v>5</v>
      </c>
      <c r="P161" s="2"/>
      <c r="Q161" s="2"/>
      <c r="R161" s="2" t="s">
        <v>39</v>
      </c>
      <c r="S161" s="2">
        <f t="shared" si="193"/>
        <v>0</v>
      </c>
      <c r="T161" s="2"/>
      <c r="U161" s="2"/>
      <c r="V161" s="2"/>
      <c r="W161" s="2"/>
      <c r="X161" s="2"/>
      <c r="Y161" s="2"/>
      <c r="Z161" s="2">
        <f t="shared" si="194"/>
        <v>0</v>
      </c>
      <c r="AA161" s="2">
        <f t="shared" si="195"/>
        <v>0</v>
      </c>
    </row>
    <row r="162" spans="1:27" ht="15">
      <c r="A162" s="2">
        <f aca="true" t="shared" si="198" ref="A162:A163">A161+1</f>
        <v>6</v>
      </c>
      <c r="B162" s="2"/>
      <c r="C162" s="2"/>
      <c r="D162" s="2" t="s">
        <v>39</v>
      </c>
      <c r="E162" s="2">
        <f t="shared" si="190"/>
        <v>0</v>
      </c>
      <c r="F162" s="2"/>
      <c r="G162" s="2"/>
      <c r="H162" s="2"/>
      <c r="I162" s="2"/>
      <c r="J162" s="2"/>
      <c r="K162" s="2"/>
      <c r="L162" s="2">
        <f t="shared" si="191"/>
        <v>0</v>
      </c>
      <c r="M162" s="2">
        <f t="shared" si="192"/>
        <v>0</v>
      </c>
      <c r="O162" s="2">
        <f aca="true" t="shared" si="199" ref="O162:O163">O161+1</f>
        <v>6</v>
      </c>
      <c r="P162" s="2"/>
      <c r="Q162" s="2"/>
      <c r="R162" s="2" t="s">
        <v>39</v>
      </c>
      <c r="S162" s="2">
        <f t="shared" si="193"/>
        <v>0</v>
      </c>
      <c r="T162" s="2"/>
      <c r="U162" s="2"/>
      <c r="V162" s="2"/>
      <c r="W162" s="2"/>
      <c r="X162" s="2"/>
      <c r="Y162" s="2"/>
      <c r="Z162" s="2">
        <f t="shared" si="194"/>
        <v>0</v>
      </c>
      <c r="AA162" s="2">
        <f t="shared" si="195"/>
        <v>0</v>
      </c>
    </row>
    <row r="163" spans="1:27" ht="15">
      <c r="A163" s="2">
        <f t="shared" si="198"/>
        <v>7</v>
      </c>
      <c r="B163" s="2"/>
      <c r="C163" s="2"/>
      <c r="D163" s="2" t="s">
        <v>39</v>
      </c>
      <c r="E163" s="2">
        <f t="shared" si="190"/>
        <v>0</v>
      </c>
      <c r="F163" s="2"/>
      <c r="G163" s="2"/>
      <c r="H163" s="2"/>
      <c r="I163" s="2"/>
      <c r="J163" s="2"/>
      <c r="K163" s="2"/>
      <c r="L163" s="2">
        <f t="shared" si="191"/>
        <v>0</v>
      </c>
      <c r="M163" s="2">
        <f t="shared" si="192"/>
        <v>0</v>
      </c>
      <c r="O163" s="2">
        <f t="shared" si="199"/>
        <v>7</v>
      </c>
      <c r="P163" s="2"/>
      <c r="Q163" s="2"/>
      <c r="R163" s="2" t="s">
        <v>39</v>
      </c>
      <c r="S163" s="2">
        <f t="shared" si="193"/>
        <v>0</v>
      </c>
      <c r="T163" s="2"/>
      <c r="U163" s="2"/>
      <c r="V163" s="2"/>
      <c r="W163" s="2"/>
      <c r="X163" s="2"/>
      <c r="Y163" s="2"/>
      <c r="Z163" s="2">
        <f t="shared" si="194"/>
        <v>0</v>
      </c>
      <c r="AA163" s="2">
        <f t="shared" si="195"/>
        <v>0</v>
      </c>
    </row>
    <row r="164" spans="6:27" ht="15">
      <c r="F164">
        <f>SUM(F157:F163)</f>
        <v>0</v>
      </c>
      <c r="G164">
        <f aca="true" t="shared" si="200" ref="G164:K164">SUM(G157:G163)</f>
        <v>0</v>
      </c>
      <c r="H164">
        <f t="shared" si="200"/>
        <v>0</v>
      </c>
      <c r="I164">
        <f t="shared" si="200"/>
        <v>0</v>
      </c>
      <c r="J164">
        <f t="shared" si="200"/>
        <v>0</v>
      </c>
      <c r="K164">
        <f t="shared" si="200"/>
        <v>0</v>
      </c>
      <c r="L164" s="2">
        <f t="shared" si="191"/>
        <v>0</v>
      </c>
      <c r="M164" s="2">
        <f t="shared" si="192"/>
        <v>0</v>
      </c>
      <c r="T164">
        <f>SUM(T157:T163)</f>
        <v>0</v>
      </c>
      <c r="U164">
        <f aca="true" t="shared" si="201" ref="U164:Y164">SUM(U157:U163)</f>
        <v>0</v>
      </c>
      <c r="V164">
        <f t="shared" si="201"/>
        <v>0</v>
      </c>
      <c r="W164">
        <f t="shared" si="201"/>
        <v>0</v>
      </c>
      <c r="X164">
        <f t="shared" si="201"/>
        <v>0</v>
      </c>
      <c r="Y164">
        <f t="shared" si="201"/>
        <v>0</v>
      </c>
      <c r="Z164" s="2">
        <f t="shared" si="194"/>
        <v>0</v>
      </c>
      <c r="AA164" s="2">
        <f t="shared" si="195"/>
        <v>0</v>
      </c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145"/>
  <sheetViews>
    <sheetView workbookViewId="0" topLeftCell="A1">
      <pane ySplit="2" topLeftCell="A3" activePane="bottomLeft" state="frozen"/>
      <selection pane="bottomLeft" activeCell="R1" sqref="R1"/>
    </sheetView>
  </sheetViews>
  <sheetFormatPr defaultColWidth="8.8515625" defaultRowHeight="15"/>
  <cols>
    <col min="1" max="1" width="4.00390625" style="0" bestFit="1" customWidth="1"/>
    <col min="2" max="2" width="34.7109375" style="0" customWidth="1"/>
    <col min="3" max="3" width="45.8515625" style="0" bestFit="1" customWidth="1"/>
    <col min="4" max="4" width="8.140625" style="0" bestFit="1" customWidth="1"/>
    <col min="5" max="5" width="9.421875" style="0" bestFit="1" customWidth="1"/>
    <col min="6" max="11" width="4.00390625" style="0" bestFit="1" customWidth="1"/>
    <col min="12" max="12" width="8.7109375" style="0" bestFit="1" customWidth="1"/>
    <col min="13" max="14" width="8.421875" style="0" bestFit="1" customWidth="1"/>
    <col min="16" max="16" width="4.7109375" style="0" bestFit="1" customWidth="1"/>
    <col min="17" max="17" width="26.140625" style="0" bestFit="1" customWidth="1"/>
    <col min="18" max="18" width="45.8515625" style="0" bestFit="1" customWidth="1"/>
    <col min="19" max="19" width="8.140625" style="0" bestFit="1" customWidth="1"/>
    <col min="20" max="20" width="9.421875" style="0" bestFit="1" customWidth="1"/>
    <col min="21" max="26" width="4.00390625" style="0" bestFit="1" customWidth="1"/>
    <col min="27" max="27" width="8.421875" style="0" customWidth="1"/>
    <col min="28" max="28" width="8.28125" style="0" bestFit="1" customWidth="1"/>
    <col min="29" max="29" width="13.8515625" style="0" bestFit="1" customWidth="1"/>
  </cols>
  <sheetData>
    <row r="1" spans="1:29" ht="15">
      <c r="A1" s="17"/>
      <c r="B1" s="3" t="s">
        <v>18</v>
      </c>
      <c r="C1" t="s">
        <v>472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3" t="s">
        <v>109</v>
      </c>
      <c r="O1" s="2"/>
      <c r="P1" s="17"/>
      <c r="Q1" s="17" t="s">
        <v>23</v>
      </c>
      <c r="R1" t="s">
        <v>472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5">
      <c r="A2" s="17"/>
      <c r="B2" s="3" t="s">
        <v>19</v>
      </c>
      <c r="C2" s="17" t="s">
        <v>20</v>
      </c>
      <c r="D2" s="17" t="s">
        <v>21</v>
      </c>
      <c r="E2" s="17" t="s">
        <v>36</v>
      </c>
      <c r="F2" s="17" t="s">
        <v>101</v>
      </c>
      <c r="G2" s="17" t="s">
        <v>102</v>
      </c>
      <c r="H2" s="17" t="s">
        <v>104</v>
      </c>
      <c r="I2" s="17" t="s">
        <v>103</v>
      </c>
      <c r="J2" s="17" t="s">
        <v>105</v>
      </c>
      <c r="K2" s="17" t="s">
        <v>106</v>
      </c>
      <c r="L2" s="17" t="s">
        <v>107</v>
      </c>
      <c r="M2" s="17" t="s">
        <v>14</v>
      </c>
      <c r="N2" s="3" t="s">
        <v>108</v>
      </c>
      <c r="O2" s="2"/>
      <c r="P2" s="17" t="s">
        <v>4</v>
      </c>
      <c r="Q2" s="3" t="s">
        <v>19</v>
      </c>
      <c r="R2" s="17" t="s">
        <v>20</v>
      </c>
      <c r="S2" s="17" t="s">
        <v>21</v>
      </c>
      <c r="T2" s="17" t="s">
        <v>36</v>
      </c>
      <c r="U2" s="17" t="s">
        <v>101</v>
      </c>
      <c r="V2" s="17" t="s">
        <v>102</v>
      </c>
      <c r="W2" s="17" t="s">
        <v>104</v>
      </c>
      <c r="X2" s="17" t="s">
        <v>103</v>
      </c>
      <c r="Y2" s="17" t="s">
        <v>105</v>
      </c>
      <c r="Z2" s="17" t="s">
        <v>106</v>
      </c>
      <c r="AA2" s="17" t="s">
        <v>13</v>
      </c>
      <c r="AB2" s="17" t="s">
        <v>14</v>
      </c>
      <c r="AC2" s="17" t="s">
        <v>22</v>
      </c>
    </row>
    <row r="3" spans="1:29" ht="15">
      <c r="A3" s="17">
        <v>1</v>
      </c>
      <c r="B3" s="17" t="s">
        <v>231</v>
      </c>
      <c r="C3" s="17" t="s">
        <v>134</v>
      </c>
      <c r="D3" s="17" t="s">
        <v>40</v>
      </c>
      <c r="E3" s="17">
        <v>1332</v>
      </c>
      <c r="F3" s="17">
        <v>256</v>
      </c>
      <c r="G3" s="17">
        <v>234</v>
      </c>
      <c r="H3" s="17">
        <v>215</v>
      </c>
      <c r="I3" s="17">
        <v>186</v>
      </c>
      <c r="J3" s="43">
        <v>207</v>
      </c>
      <c r="K3" s="17">
        <v>234</v>
      </c>
      <c r="L3" s="17">
        <f aca="true" t="shared" si="0" ref="L3:L34">SUM(F3:K3)</f>
        <v>1332</v>
      </c>
      <c r="M3" s="17">
        <f>L3/6</f>
        <v>222</v>
      </c>
      <c r="N3" s="17"/>
      <c r="O3" s="2"/>
      <c r="P3" s="17">
        <v>1</v>
      </c>
      <c r="Q3" s="17" t="s">
        <v>377</v>
      </c>
      <c r="R3" s="17" t="s">
        <v>255</v>
      </c>
      <c r="S3" s="17" t="s">
        <v>40</v>
      </c>
      <c r="T3" s="17">
        <v>1205</v>
      </c>
      <c r="U3" s="17">
        <v>179</v>
      </c>
      <c r="V3" s="17">
        <v>245</v>
      </c>
      <c r="W3" s="17">
        <v>195</v>
      </c>
      <c r="X3" s="17">
        <v>181</v>
      </c>
      <c r="Y3" s="17">
        <v>215</v>
      </c>
      <c r="Z3" s="17">
        <v>190</v>
      </c>
      <c r="AA3" s="17">
        <f aca="true" t="shared" si="1" ref="AA3:AA34">SUM(U3:Z3)</f>
        <v>1205</v>
      </c>
      <c r="AB3" s="17">
        <f>AA3/6</f>
        <v>200.83333333333334</v>
      </c>
      <c r="AC3" s="17"/>
    </row>
    <row r="4" spans="1:29" ht="15">
      <c r="A4" s="17">
        <f>A3+1</f>
        <v>2</v>
      </c>
      <c r="B4" s="43" t="s">
        <v>405</v>
      </c>
      <c r="C4" s="43" t="s">
        <v>138</v>
      </c>
      <c r="D4" s="43" t="s">
        <v>40</v>
      </c>
      <c r="E4" s="43">
        <v>1292</v>
      </c>
      <c r="F4" s="43">
        <v>156</v>
      </c>
      <c r="G4" s="43">
        <v>220</v>
      </c>
      <c r="H4" s="43">
        <v>246</v>
      </c>
      <c r="I4" s="43">
        <v>176</v>
      </c>
      <c r="J4" s="43">
        <v>268</v>
      </c>
      <c r="K4" s="43">
        <v>226</v>
      </c>
      <c r="L4" s="17">
        <f t="shared" si="0"/>
        <v>1292</v>
      </c>
      <c r="M4" s="17">
        <f aca="true" t="shared" si="2" ref="M4:M66">L4/6</f>
        <v>215.33333333333334</v>
      </c>
      <c r="N4" s="17"/>
      <c r="O4" s="2"/>
      <c r="P4" s="17">
        <f>P3+1</f>
        <v>2</v>
      </c>
      <c r="Q4" s="17" t="s">
        <v>271</v>
      </c>
      <c r="R4" s="17" t="s">
        <v>126</v>
      </c>
      <c r="S4" s="17" t="s">
        <v>40</v>
      </c>
      <c r="T4" s="17">
        <v>1155</v>
      </c>
      <c r="U4" s="17">
        <v>182</v>
      </c>
      <c r="V4" s="17">
        <v>189</v>
      </c>
      <c r="W4" s="17">
        <v>203</v>
      </c>
      <c r="X4" s="17">
        <v>221</v>
      </c>
      <c r="Y4" s="17">
        <v>189</v>
      </c>
      <c r="Z4" s="17">
        <v>171</v>
      </c>
      <c r="AA4" s="17">
        <f t="shared" si="1"/>
        <v>1155</v>
      </c>
      <c r="AB4" s="17">
        <f aca="true" t="shared" si="3" ref="AB4:AB19">AA4/6</f>
        <v>192.5</v>
      </c>
      <c r="AC4" s="17"/>
    </row>
    <row r="5" spans="1:29" ht="15">
      <c r="A5" s="17">
        <f aca="true" t="shared" si="4" ref="A5:A68">A4+1</f>
        <v>3</v>
      </c>
      <c r="B5" s="17" t="s">
        <v>352</v>
      </c>
      <c r="C5" s="55" t="s">
        <v>141</v>
      </c>
      <c r="D5" s="17" t="s">
        <v>40</v>
      </c>
      <c r="E5" s="17">
        <v>1268</v>
      </c>
      <c r="F5" s="17">
        <v>205</v>
      </c>
      <c r="G5" s="17">
        <v>189</v>
      </c>
      <c r="H5" s="17">
        <v>237</v>
      </c>
      <c r="I5" s="17">
        <v>195</v>
      </c>
      <c r="J5" s="43">
        <v>256</v>
      </c>
      <c r="K5" s="17">
        <v>186</v>
      </c>
      <c r="L5" s="17">
        <f t="shared" si="0"/>
        <v>1268</v>
      </c>
      <c r="M5" s="17">
        <f t="shared" si="2"/>
        <v>211.33333333333334</v>
      </c>
      <c r="N5" s="17"/>
      <c r="O5" s="2"/>
      <c r="P5" s="17">
        <f aca="true" t="shared" si="5" ref="P5:P67">P4+1</f>
        <v>3</v>
      </c>
      <c r="Q5" s="17" t="s">
        <v>326</v>
      </c>
      <c r="R5" s="17" t="s">
        <v>127</v>
      </c>
      <c r="S5" s="17" t="s">
        <v>40</v>
      </c>
      <c r="T5" s="17">
        <v>1128</v>
      </c>
      <c r="U5" s="43">
        <v>166</v>
      </c>
      <c r="V5" s="43">
        <v>178</v>
      </c>
      <c r="W5" s="43">
        <v>206</v>
      </c>
      <c r="X5" s="43">
        <v>198</v>
      </c>
      <c r="Y5" s="43">
        <v>160</v>
      </c>
      <c r="Z5" s="43">
        <v>220</v>
      </c>
      <c r="AA5" s="17">
        <f t="shared" si="1"/>
        <v>1128</v>
      </c>
      <c r="AB5" s="17">
        <f t="shared" si="3"/>
        <v>188</v>
      </c>
      <c r="AC5" s="17"/>
    </row>
    <row r="6" spans="1:29" ht="15">
      <c r="A6" s="17">
        <f t="shared" si="4"/>
        <v>4</v>
      </c>
      <c r="B6" s="17" t="s">
        <v>392</v>
      </c>
      <c r="C6" s="55" t="s">
        <v>248</v>
      </c>
      <c r="D6" s="17" t="s">
        <v>40</v>
      </c>
      <c r="E6" s="17">
        <v>1250</v>
      </c>
      <c r="F6" s="17">
        <v>190</v>
      </c>
      <c r="G6" s="17">
        <v>149</v>
      </c>
      <c r="H6" s="17">
        <v>191</v>
      </c>
      <c r="I6" s="17">
        <v>237</v>
      </c>
      <c r="J6" s="43">
        <v>216</v>
      </c>
      <c r="K6" s="17">
        <v>267</v>
      </c>
      <c r="L6" s="17">
        <f t="shared" si="0"/>
        <v>1250</v>
      </c>
      <c r="M6" s="17">
        <f t="shared" si="2"/>
        <v>208.33333333333334</v>
      </c>
      <c r="N6" s="17"/>
      <c r="O6" s="2"/>
      <c r="P6" s="17">
        <f t="shared" si="5"/>
        <v>4</v>
      </c>
      <c r="Q6" s="17" t="s">
        <v>201</v>
      </c>
      <c r="R6" s="17" t="s">
        <v>129</v>
      </c>
      <c r="S6" s="17" t="s">
        <v>40</v>
      </c>
      <c r="T6" s="17">
        <v>1112</v>
      </c>
      <c r="U6" s="17">
        <v>154</v>
      </c>
      <c r="V6" s="17">
        <v>209</v>
      </c>
      <c r="W6" s="17">
        <v>180</v>
      </c>
      <c r="X6" s="17">
        <v>234</v>
      </c>
      <c r="Y6" s="17">
        <v>180</v>
      </c>
      <c r="Z6" s="17">
        <v>155</v>
      </c>
      <c r="AA6" s="17">
        <f t="shared" si="1"/>
        <v>1112</v>
      </c>
      <c r="AB6" s="17">
        <f t="shared" si="3"/>
        <v>185.33333333333334</v>
      </c>
      <c r="AC6" s="17"/>
    </row>
    <row r="7" spans="1:29" ht="15">
      <c r="A7" s="17">
        <f t="shared" si="4"/>
        <v>5</v>
      </c>
      <c r="B7" s="17" t="s">
        <v>391</v>
      </c>
      <c r="C7" s="55" t="s">
        <v>248</v>
      </c>
      <c r="D7" s="17" t="s">
        <v>40</v>
      </c>
      <c r="E7" s="17">
        <v>1243</v>
      </c>
      <c r="F7" s="17">
        <v>188</v>
      </c>
      <c r="G7" s="17">
        <v>197</v>
      </c>
      <c r="H7" s="17">
        <v>223</v>
      </c>
      <c r="I7" s="17">
        <v>226</v>
      </c>
      <c r="J7" s="43">
        <v>196</v>
      </c>
      <c r="K7" s="17">
        <v>213</v>
      </c>
      <c r="L7" s="17">
        <f t="shared" si="0"/>
        <v>1243</v>
      </c>
      <c r="M7" s="17">
        <f t="shared" si="2"/>
        <v>207.16666666666666</v>
      </c>
      <c r="N7" s="17"/>
      <c r="O7" s="2"/>
      <c r="P7" s="17">
        <f t="shared" si="5"/>
        <v>5</v>
      </c>
      <c r="Q7" t="s">
        <v>428</v>
      </c>
      <c r="R7" s="17" t="s">
        <v>254</v>
      </c>
      <c r="S7" s="17" t="s">
        <v>40</v>
      </c>
      <c r="T7" s="17">
        <v>1095</v>
      </c>
      <c r="U7" s="17">
        <v>195</v>
      </c>
      <c r="V7" s="17">
        <v>169</v>
      </c>
      <c r="W7" s="17">
        <v>155</v>
      </c>
      <c r="X7" s="17">
        <v>161</v>
      </c>
      <c r="Y7" s="17">
        <v>220</v>
      </c>
      <c r="Z7" s="17">
        <v>195</v>
      </c>
      <c r="AA7" s="17">
        <f t="shared" si="1"/>
        <v>1095</v>
      </c>
      <c r="AB7" s="17">
        <f t="shared" si="3"/>
        <v>182.5</v>
      </c>
      <c r="AC7" s="17"/>
    </row>
    <row r="8" spans="1:29" ht="15">
      <c r="A8" s="17">
        <f t="shared" si="4"/>
        <v>6</v>
      </c>
      <c r="B8" s="17" t="s">
        <v>268</v>
      </c>
      <c r="C8" s="17" t="s">
        <v>139</v>
      </c>
      <c r="D8" s="17" t="s">
        <v>40</v>
      </c>
      <c r="E8" s="17">
        <f aca="true" t="shared" si="6" ref="E8:E39">L8</f>
        <v>1211</v>
      </c>
      <c r="F8" s="17">
        <v>183</v>
      </c>
      <c r="G8" s="17">
        <v>215</v>
      </c>
      <c r="H8" s="17">
        <v>232</v>
      </c>
      <c r="I8" s="17">
        <v>201</v>
      </c>
      <c r="J8" s="43">
        <v>171</v>
      </c>
      <c r="K8" s="17">
        <v>209</v>
      </c>
      <c r="L8" s="17">
        <f t="shared" si="0"/>
        <v>1211</v>
      </c>
      <c r="M8" s="17">
        <f t="shared" si="2"/>
        <v>201.83333333333334</v>
      </c>
      <c r="N8" s="17">
        <f>L8-L7</f>
        <v>-32</v>
      </c>
      <c r="O8" s="2"/>
      <c r="P8" s="17">
        <f t="shared" si="5"/>
        <v>6</v>
      </c>
      <c r="Q8" s="17" t="s">
        <v>372</v>
      </c>
      <c r="R8" s="17" t="s">
        <v>255</v>
      </c>
      <c r="S8" s="17" t="s">
        <v>40</v>
      </c>
      <c r="T8" s="17">
        <f aca="true" t="shared" si="7" ref="T8:T34">AA8</f>
        <v>1093</v>
      </c>
      <c r="U8" s="17">
        <v>180</v>
      </c>
      <c r="V8" s="17">
        <v>193</v>
      </c>
      <c r="W8" s="17">
        <v>189</v>
      </c>
      <c r="X8" s="17">
        <v>195</v>
      </c>
      <c r="Y8" s="17">
        <v>164</v>
      </c>
      <c r="Z8" s="17">
        <v>172</v>
      </c>
      <c r="AA8" s="17">
        <f t="shared" si="1"/>
        <v>1093</v>
      </c>
      <c r="AB8" s="17">
        <f t="shared" si="3"/>
        <v>182.16666666666666</v>
      </c>
      <c r="AC8" s="17">
        <f>AA8-AA7</f>
        <v>-2</v>
      </c>
    </row>
    <row r="9" spans="1:29" ht="15">
      <c r="A9" s="17">
        <f t="shared" si="4"/>
        <v>7</v>
      </c>
      <c r="B9" s="17" t="s">
        <v>306</v>
      </c>
      <c r="C9" s="55" t="s">
        <v>250</v>
      </c>
      <c r="D9" s="17" t="s">
        <v>40</v>
      </c>
      <c r="E9" s="17">
        <f t="shared" si="6"/>
        <v>1205</v>
      </c>
      <c r="F9" s="17">
        <v>201</v>
      </c>
      <c r="G9" s="17">
        <v>221</v>
      </c>
      <c r="H9" s="17">
        <v>164</v>
      </c>
      <c r="I9" s="17">
        <v>170</v>
      </c>
      <c r="J9" s="43">
        <v>204</v>
      </c>
      <c r="K9" s="17">
        <v>245</v>
      </c>
      <c r="L9" s="17">
        <f t="shared" si="0"/>
        <v>1205</v>
      </c>
      <c r="M9" s="17">
        <f t="shared" si="2"/>
        <v>200.83333333333334</v>
      </c>
      <c r="N9" s="17">
        <f>L9-L7</f>
        <v>-38</v>
      </c>
      <c r="O9" s="2"/>
      <c r="P9" s="17">
        <f t="shared" si="5"/>
        <v>7</v>
      </c>
      <c r="Q9" s="17" t="s">
        <v>397</v>
      </c>
      <c r="R9" s="17" t="s">
        <v>254</v>
      </c>
      <c r="S9" s="17" t="s">
        <v>40</v>
      </c>
      <c r="T9" s="17">
        <f t="shared" si="7"/>
        <v>1092</v>
      </c>
      <c r="U9" s="17">
        <v>196</v>
      </c>
      <c r="V9" s="17">
        <v>180</v>
      </c>
      <c r="W9" s="17">
        <v>210</v>
      </c>
      <c r="X9" s="17">
        <v>155</v>
      </c>
      <c r="Y9" s="17">
        <v>176</v>
      </c>
      <c r="Z9" s="17">
        <v>175</v>
      </c>
      <c r="AA9" s="17">
        <f t="shared" si="1"/>
        <v>1092</v>
      </c>
      <c r="AB9" s="17">
        <f t="shared" si="3"/>
        <v>182</v>
      </c>
      <c r="AC9" s="17">
        <f>AA9-AA7</f>
        <v>-3</v>
      </c>
    </row>
    <row r="10" spans="1:29" ht="15">
      <c r="A10" s="17">
        <f t="shared" si="4"/>
        <v>8</v>
      </c>
      <c r="B10" s="17" t="s">
        <v>313</v>
      </c>
      <c r="C10" s="17" t="s">
        <v>253</v>
      </c>
      <c r="D10" s="17" t="s">
        <v>39</v>
      </c>
      <c r="E10" s="17">
        <f t="shared" si="6"/>
        <v>1201</v>
      </c>
      <c r="F10" s="17">
        <v>201</v>
      </c>
      <c r="G10" s="17">
        <v>215</v>
      </c>
      <c r="H10" s="17">
        <v>162</v>
      </c>
      <c r="I10" s="17">
        <v>228</v>
      </c>
      <c r="J10" s="17">
        <v>224</v>
      </c>
      <c r="K10" s="17">
        <v>171</v>
      </c>
      <c r="L10" s="17">
        <f t="shared" si="0"/>
        <v>1201</v>
      </c>
      <c r="M10" s="17">
        <f t="shared" si="2"/>
        <v>200.16666666666666</v>
      </c>
      <c r="N10" s="17">
        <f>L10-L7</f>
        <v>-42</v>
      </c>
      <c r="O10" s="2"/>
      <c r="P10" s="17">
        <f t="shared" si="5"/>
        <v>8</v>
      </c>
      <c r="Q10" s="17" t="s">
        <v>275</v>
      </c>
      <c r="R10" s="17" t="s">
        <v>126</v>
      </c>
      <c r="S10" s="17" t="s">
        <v>40</v>
      </c>
      <c r="T10" s="17">
        <f t="shared" si="7"/>
        <v>1087</v>
      </c>
      <c r="U10" s="17">
        <v>173</v>
      </c>
      <c r="V10" s="17">
        <v>188</v>
      </c>
      <c r="W10" s="17">
        <v>177</v>
      </c>
      <c r="X10" s="17">
        <v>184</v>
      </c>
      <c r="Y10" s="17">
        <v>163</v>
      </c>
      <c r="Z10" s="17">
        <v>202</v>
      </c>
      <c r="AA10" s="17">
        <f t="shared" si="1"/>
        <v>1087</v>
      </c>
      <c r="AB10" s="17">
        <f t="shared" si="3"/>
        <v>181.16666666666666</v>
      </c>
      <c r="AC10" s="17">
        <f>AA10-AA7</f>
        <v>-8</v>
      </c>
    </row>
    <row r="11" spans="1:29" ht="15">
      <c r="A11" s="17">
        <f t="shared" si="4"/>
        <v>9</v>
      </c>
      <c r="B11" s="17" t="s">
        <v>342</v>
      </c>
      <c r="C11" s="17" t="s">
        <v>147</v>
      </c>
      <c r="D11" s="17" t="s">
        <v>39</v>
      </c>
      <c r="E11" s="17">
        <f t="shared" si="6"/>
        <v>1189</v>
      </c>
      <c r="F11" s="17">
        <v>191</v>
      </c>
      <c r="G11" s="17">
        <v>195</v>
      </c>
      <c r="H11" s="17">
        <v>223</v>
      </c>
      <c r="I11" s="17">
        <v>180</v>
      </c>
      <c r="J11" s="17">
        <v>194</v>
      </c>
      <c r="K11" s="17">
        <v>206</v>
      </c>
      <c r="L11" s="17">
        <f t="shared" si="0"/>
        <v>1189</v>
      </c>
      <c r="M11" s="17">
        <f t="shared" si="2"/>
        <v>198.16666666666666</v>
      </c>
      <c r="N11" s="17">
        <f>L11-L7</f>
        <v>-54</v>
      </c>
      <c r="O11" s="2"/>
      <c r="P11" s="17">
        <f t="shared" si="5"/>
        <v>9</v>
      </c>
      <c r="Q11" s="17" t="s">
        <v>325</v>
      </c>
      <c r="R11" s="17" t="s">
        <v>256</v>
      </c>
      <c r="S11" s="17" t="s">
        <v>39</v>
      </c>
      <c r="T11" s="17">
        <f t="shared" si="7"/>
        <v>1082</v>
      </c>
      <c r="U11" s="17">
        <v>158</v>
      </c>
      <c r="V11" s="17">
        <v>235</v>
      </c>
      <c r="W11" s="17">
        <v>170</v>
      </c>
      <c r="X11" s="17">
        <v>210</v>
      </c>
      <c r="Y11" s="17">
        <v>143</v>
      </c>
      <c r="Z11" s="17">
        <v>166</v>
      </c>
      <c r="AA11" s="17">
        <f t="shared" si="1"/>
        <v>1082</v>
      </c>
      <c r="AB11" s="17">
        <f t="shared" si="3"/>
        <v>180.33333333333334</v>
      </c>
      <c r="AC11" s="17">
        <f>AA11-AA7</f>
        <v>-13</v>
      </c>
    </row>
    <row r="12" spans="1:29" ht="15">
      <c r="A12" s="17">
        <f t="shared" si="4"/>
        <v>10</v>
      </c>
      <c r="B12" s="43" t="s">
        <v>404</v>
      </c>
      <c r="C12" s="43" t="s">
        <v>138</v>
      </c>
      <c r="D12" s="43" t="s">
        <v>40</v>
      </c>
      <c r="E12" s="43">
        <f t="shared" si="6"/>
        <v>1184</v>
      </c>
      <c r="F12" s="43">
        <v>187</v>
      </c>
      <c r="G12" s="43">
        <v>178</v>
      </c>
      <c r="H12" s="43">
        <v>169</v>
      </c>
      <c r="I12" s="43">
        <v>190</v>
      </c>
      <c r="J12" s="43">
        <v>236</v>
      </c>
      <c r="K12" s="43">
        <v>224</v>
      </c>
      <c r="L12" s="17">
        <f t="shared" si="0"/>
        <v>1184</v>
      </c>
      <c r="M12" s="17">
        <f t="shared" si="2"/>
        <v>197.33333333333334</v>
      </c>
      <c r="N12" s="17">
        <f>L12-L7</f>
        <v>-59</v>
      </c>
      <c r="O12" s="2"/>
      <c r="P12" s="17">
        <f t="shared" si="5"/>
        <v>10</v>
      </c>
      <c r="Q12" s="17" t="s">
        <v>273</v>
      </c>
      <c r="R12" s="17" t="s">
        <v>126</v>
      </c>
      <c r="S12" s="17" t="s">
        <v>40</v>
      </c>
      <c r="T12" s="17">
        <f t="shared" si="7"/>
        <v>1073</v>
      </c>
      <c r="U12" s="17">
        <v>172</v>
      </c>
      <c r="V12" s="17">
        <v>227</v>
      </c>
      <c r="W12" s="17">
        <v>181</v>
      </c>
      <c r="X12" s="17">
        <v>182</v>
      </c>
      <c r="Y12" s="17">
        <v>168</v>
      </c>
      <c r="Z12" s="17">
        <v>143</v>
      </c>
      <c r="AA12" s="17">
        <f t="shared" si="1"/>
        <v>1073</v>
      </c>
      <c r="AB12" s="17">
        <f t="shared" si="3"/>
        <v>178.83333333333334</v>
      </c>
      <c r="AC12" s="17">
        <f>AA12-AA7</f>
        <v>-22</v>
      </c>
    </row>
    <row r="13" spans="1:29" ht="15">
      <c r="A13" s="17">
        <f t="shared" si="4"/>
        <v>11</v>
      </c>
      <c r="B13" s="17" t="s">
        <v>230</v>
      </c>
      <c r="C13" s="17" t="s">
        <v>134</v>
      </c>
      <c r="D13" s="17" t="s">
        <v>40</v>
      </c>
      <c r="E13" s="17">
        <f t="shared" si="6"/>
        <v>1171</v>
      </c>
      <c r="F13" s="17">
        <v>189</v>
      </c>
      <c r="G13" s="17">
        <v>180</v>
      </c>
      <c r="H13" s="17">
        <v>257</v>
      </c>
      <c r="I13" s="17">
        <v>159</v>
      </c>
      <c r="J13" s="43">
        <v>183</v>
      </c>
      <c r="K13" s="17">
        <v>203</v>
      </c>
      <c r="L13" s="17">
        <f t="shared" si="0"/>
        <v>1171</v>
      </c>
      <c r="M13" s="17">
        <f t="shared" si="2"/>
        <v>195.16666666666666</v>
      </c>
      <c r="N13" s="17">
        <f>L13-L7</f>
        <v>-72</v>
      </c>
      <c r="O13" s="2"/>
      <c r="P13" s="17">
        <f t="shared" si="5"/>
        <v>11</v>
      </c>
      <c r="Q13" s="17" t="s">
        <v>205</v>
      </c>
      <c r="R13" s="17" t="s">
        <v>129</v>
      </c>
      <c r="S13" s="17" t="s">
        <v>40</v>
      </c>
      <c r="T13" s="17">
        <f t="shared" si="7"/>
        <v>1069</v>
      </c>
      <c r="U13" s="17">
        <v>164</v>
      </c>
      <c r="V13" s="17">
        <v>187</v>
      </c>
      <c r="W13" s="17">
        <v>168</v>
      </c>
      <c r="X13" s="17">
        <v>163</v>
      </c>
      <c r="Y13" s="17">
        <v>202</v>
      </c>
      <c r="Z13" s="17">
        <v>185</v>
      </c>
      <c r="AA13" s="17">
        <f t="shared" si="1"/>
        <v>1069</v>
      </c>
      <c r="AB13" s="17">
        <f t="shared" si="3"/>
        <v>178.16666666666666</v>
      </c>
      <c r="AC13" s="17">
        <f>AA13-AA7</f>
        <v>-26</v>
      </c>
    </row>
    <row r="14" spans="1:29" ht="15">
      <c r="A14" s="17">
        <f t="shared" si="4"/>
        <v>12</v>
      </c>
      <c r="B14" s="17" t="s">
        <v>265</v>
      </c>
      <c r="C14" s="17" t="s">
        <v>139</v>
      </c>
      <c r="D14" s="17" t="s">
        <v>40</v>
      </c>
      <c r="E14" s="17">
        <f t="shared" si="6"/>
        <v>1163</v>
      </c>
      <c r="F14" s="17">
        <v>183</v>
      </c>
      <c r="G14" s="17">
        <v>197</v>
      </c>
      <c r="H14" s="17">
        <v>189</v>
      </c>
      <c r="I14" s="17">
        <v>188</v>
      </c>
      <c r="J14" s="43">
        <v>212</v>
      </c>
      <c r="K14" s="17">
        <v>194</v>
      </c>
      <c r="L14" s="17">
        <f t="shared" si="0"/>
        <v>1163</v>
      </c>
      <c r="M14" s="17">
        <f t="shared" si="2"/>
        <v>193.83333333333334</v>
      </c>
      <c r="N14" s="17">
        <f>L14-L7</f>
        <v>-80</v>
      </c>
      <c r="O14" s="2"/>
      <c r="P14" s="17">
        <f t="shared" si="5"/>
        <v>12</v>
      </c>
      <c r="Q14" s="17" t="s">
        <v>332</v>
      </c>
      <c r="R14" s="17" t="s">
        <v>127</v>
      </c>
      <c r="S14" s="17" t="s">
        <v>40</v>
      </c>
      <c r="T14" s="17">
        <f t="shared" si="7"/>
        <v>1037</v>
      </c>
      <c r="U14" s="43">
        <v>157</v>
      </c>
      <c r="V14" s="43">
        <v>178</v>
      </c>
      <c r="W14" s="43">
        <v>202</v>
      </c>
      <c r="X14" s="43">
        <v>160</v>
      </c>
      <c r="Y14" s="43">
        <v>159</v>
      </c>
      <c r="Z14" s="43">
        <v>181</v>
      </c>
      <c r="AA14" s="17">
        <f t="shared" si="1"/>
        <v>1037</v>
      </c>
      <c r="AB14" s="17">
        <f t="shared" si="3"/>
        <v>172.83333333333334</v>
      </c>
      <c r="AC14" s="17">
        <f>AA14-AA7</f>
        <v>-58</v>
      </c>
    </row>
    <row r="15" spans="1:29" ht="15">
      <c r="A15" s="17">
        <f t="shared" si="4"/>
        <v>13</v>
      </c>
      <c r="B15" s="17" t="s">
        <v>309</v>
      </c>
      <c r="C15" s="55" t="s">
        <v>250</v>
      </c>
      <c r="D15" s="17" t="s">
        <v>40</v>
      </c>
      <c r="E15" s="17">
        <f t="shared" si="6"/>
        <v>1156</v>
      </c>
      <c r="F15" s="17">
        <v>167</v>
      </c>
      <c r="G15" s="17">
        <v>209</v>
      </c>
      <c r="H15" s="17">
        <v>163</v>
      </c>
      <c r="I15" s="17">
        <v>215</v>
      </c>
      <c r="J15" s="43">
        <v>172</v>
      </c>
      <c r="K15" s="17">
        <v>230</v>
      </c>
      <c r="L15" s="17">
        <f t="shared" si="0"/>
        <v>1156</v>
      </c>
      <c r="M15" s="17">
        <f t="shared" si="2"/>
        <v>192.66666666666666</v>
      </c>
      <c r="N15" s="17">
        <f>L15-L7</f>
        <v>-87</v>
      </c>
      <c r="O15" s="2"/>
      <c r="P15" s="17">
        <f t="shared" si="5"/>
        <v>13</v>
      </c>
      <c r="Q15" s="17" t="s">
        <v>321</v>
      </c>
      <c r="R15" s="17" t="s">
        <v>256</v>
      </c>
      <c r="S15" s="17" t="s">
        <v>39</v>
      </c>
      <c r="T15" s="17">
        <f t="shared" si="7"/>
        <v>1032</v>
      </c>
      <c r="U15" s="17">
        <v>186</v>
      </c>
      <c r="V15" s="17">
        <v>151</v>
      </c>
      <c r="W15" s="17">
        <v>165</v>
      </c>
      <c r="X15" s="17">
        <v>147</v>
      </c>
      <c r="Y15" s="17">
        <v>206</v>
      </c>
      <c r="Z15" s="17">
        <v>177</v>
      </c>
      <c r="AA15" s="17">
        <f t="shared" si="1"/>
        <v>1032</v>
      </c>
      <c r="AB15" s="17">
        <f t="shared" si="3"/>
        <v>172</v>
      </c>
      <c r="AC15" s="17">
        <f>AA15-AA7</f>
        <v>-63</v>
      </c>
    </row>
    <row r="16" spans="1:29" ht="15">
      <c r="A16" s="17">
        <f t="shared" si="4"/>
        <v>14</v>
      </c>
      <c r="B16" s="17" t="s">
        <v>213</v>
      </c>
      <c r="C16" s="17" t="s">
        <v>251</v>
      </c>
      <c r="D16" s="17" t="s">
        <v>40</v>
      </c>
      <c r="E16" s="17">
        <f t="shared" si="6"/>
        <v>1152</v>
      </c>
      <c r="F16" s="17">
        <v>254</v>
      </c>
      <c r="G16" s="17">
        <v>173</v>
      </c>
      <c r="H16" s="17">
        <v>177</v>
      </c>
      <c r="I16" s="17">
        <v>195</v>
      </c>
      <c r="J16" s="43">
        <v>146</v>
      </c>
      <c r="K16" s="17">
        <v>207</v>
      </c>
      <c r="L16" s="17">
        <f t="shared" si="0"/>
        <v>1152</v>
      </c>
      <c r="M16" s="17">
        <f t="shared" si="2"/>
        <v>192</v>
      </c>
      <c r="N16" s="17">
        <f>L16-L7</f>
        <v>-91</v>
      </c>
      <c r="O16" s="2"/>
      <c r="P16" s="17">
        <f t="shared" si="5"/>
        <v>14</v>
      </c>
      <c r="Q16" s="17" t="s">
        <v>320</v>
      </c>
      <c r="R16" s="17" t="s">
        <v>256</v>
      </c>
      <c r="S16" s="17" t="s">
        <v>39</v>
      </c>
      <c r="T16" s="17">
        <f t="shared" si="7"/>
        <v>1018</v>
      </c>
      <c r="U16" s="17">
        <v>179</v>
      </c>
      <c r="V16" s="17">
        <v>180</v>
      </c>
      <c r="W16" s="17">
        <v>203</v>
      </c>
      <c r="X16" s="17">
        <v>163</v>
      </c>
      <c r="Y16" s="17">
        <v>165</v>
      </c>
      <c r="Z16" s="17">
        <v>128</v>
      </c>
      <c r="AA16" s="17">
        <f t="shared" si="1"/>
        <v>1018</v>
      </c>
      <c r="AB16" s="17">
        <f t="shared" si="3"/>
        <v>169.66666666666666</v>
      </c>
      <c r="AC16" s="17">
        <f>AA16-AA7</f>
        <v>-77</v>
      </c>
    </row>
    <row r="17" spans="1:29" ht="15">
      <c r="A17" s="17">
        <f t="shared" si="4"/>
        <v>15</v>
      </c>
      <c r="B17" s="17" t="s">
        <v>197</v>
      </c>
      <c r="C17" s="17" t="s">
        <v>192</v>
      </c>
      <c r="D17" s="17" t="s">
        <v>40</v>
      </c>
      <c r="E17" s="17">
        <f t="shared" si="6"/>
        <v>1142</v>
      </c>
      <c r="F17" s="17">
        <v>181</v>
      </c>
      <c r="G17" s="17">
        <v>210</v>
      </c>
      <c r="H17" s="17">
        <v>163</v>
      </c>
      <c r="I17" s="17">
        <v>185</v>
      </c>
      <c r="J17" s="43">
        <v>200</v>
      </c>
      <c r="K17" s="17">
        <v>203</v>
      </c>
      <c r="L17" s="17">
        <f t="shared" si="0"/>
        <v>1142</v>
      </c>
      <c r="M17" s="17">
        <f t="shared" si="2"/>
        <v>190.33333333333334</v>
      </c>
      <c r="N17" s="17">
        <f>L17-L7</f>
        <v>-101</v>
      </c>
      <c r="O17" s="2"/>
      <c r="P17" s="17">
        <f t="shared" si="5"/>
        <v>15</v>
      </c>
      <c r="Q17" s="17" t="s">
        <v>375</v>
      </c>
      <c r="R17" s="17" t="s">
        <v>255</v>
      </c>
      <c r="S17" s="17" t="s">
        <v>40</v>
      </c>
      <c r="T17" s="17">
        <f t="shared" si="7"/>
        <v>985</v>
      </c>
      <c r="U17" s="17">
        <v>156</v>
      </c>
      <c r="V17" s="17">
        <v>183</v>
      </c>
      <c r="W17" s="17">
        <v>133</v>
      </c>
      <c r="X17" s="17">
        <v>175</v>
      </c>
      <c r="Y17" s="17">
        <v>170</v>
      </c>
      <c r="Z17" s="17">
        <v>168</v>
      </c>
      <c r="AA17" s="17">
        <f t="shared" si="1"/>
        <v>985</v>
      </c>
      <c r="AB17" s="17">
        <f t="shared" si="3"/>
        <v>164.16666666666666</v>
      </c>
      <c r="AC17" s="17">
        <f>AA17-AA7</f>
        <v>-110</v>
      </c>
    </row>
    <row r="18" spans="1:29" ht="15">
      <c r="A18" s="17">
        <f t="shared" si="4"/>
        <v>16</v>
      </c>
      <c r="B18" s="17" t="s">
        <v>222</v>
      </c>
      <c r="C18" s="17" t="s">
        <v>217</v>
      </c>
      <c r="D18" s="17" t="s">
        <v>40</v>
      </c>
      <c r="E18" s="17">
        <f t="shared" si="6"/>
        <v>1114</v>
      </c>
      <c r="F18" s="17">
        <v>152</v>
      </c>
      <c r="G18" s="17">
        <v>204</v>
      </c>
      <c r="H18" s="17">
        <v>197</v>
      </c>
      <c r="I18" s="17">
        <v>181</v>
      </c>
      <c r="J18" s="43">
        <v>183</v>
      </c>
      <c r="K18" s="17">
        <v>197</v>
      </c>
      <c r="L18" s="17">
        <f t="shared" si="0"/>
        <v>1114</v>
      </c>
      <c r="M18" s="17">
        <f t="shared" si="2"/>
        <v>185.66666666666666</v>
      </c>
      <c r="N18" s="17">
        <f>L18-L7</f>
        <v>-129</v>
      </c>
      <c r="O18" s="2"/>
      <c r="P18" s="17">
        <f t="shared" si="5"/>
        <v>16</v>
      </c>
      <c r="Q18" s="17" t="s">
        <v>376</v>
      </c>
      <c r="R18" s="17" t="s">
        <v>255</v>
      </c>
      <c r="S18" s="17" t="s">
        <v>40</v>
      </c>
      <c r="T18" s="17">
        <f t="shared" si="7"/>
        <v>976</v>
      </c>
      <c r="U18" s="17">
        <v>189</v>
      </c>
      <c r="V18" s="17">
        <v>148</v>
      </c>
      <c r="W18" s="17">
        <v>161</v>
      </c>
      <c r="X18" s="17">
        <v>173</v>
      </c>
      <c r="Y18" s="17">
        <v>154</v>
      </c>
      <c r="Z18" s="17">
        <v>151</v>
      </c>
      <c r="AA18" s="17">
        <f t="shared" si="1"/>
        <v>976</v>
      </c>
      <c r="AB18" s="17">
        <f t="shared" si="3"/>
        <v>162.66666666666666</v>
      </c>
      <c r="AC18" s="17">
        <f>AA18-AA7</f>
        <v>-119</v>
      </c>
    </row>
    <row r="19" spans="1:29" ht="15">
      <c r="A19" s="17">
        <f t="shared" si="4"/>
        <v>17</v>
      </c>
      <c r="B19" s="17" t="s">
        <v>346</v>
      </c>
      <c r="C19" s="17" t="s">
        <v>147</v>
      </c>
      <c r="D19" s="17" t="s">
        <v>39</v>
      </c>
      <c r="E19" s="17">
        <f t="shared" si="6"/>
        <v>1110</v>
      </c>
      <c r="F19" s="17">
        <v>165</v>
      </c>
      <c r="G19" s="17">
        <v>205</v>
      </c>
      <c r="H19" s="17">
        <v>200</v>
      </c>
      <c r="I19" s="17">
        <v>186</v>
      </c>
      <c r="J19" s="17">
        <v>190</v>
      </c>
      <c r="K19" s="17">
        <v>164</v>
      </c>
      <c r="L19" s="17">
        <f t="shared" si="0"/>
        <v>1110</v>
      </c>
      <c r="M19" s="17">
        <f t="shared" si="2"/>
        <v>185</v>
      </c>
      <c r="N19" s="17">
        <f>L19-L7</f>
        <v>-133</v>
      </c>
      <c r="O19" s="2"/>
      <c r="P19" s="17">
        <f t="shared" si="5"/>
        <v>17</v>
      </c>
      <c r="Q19" s="17" t="s">
        <v>227</v>
      </c>
      <c r="R19" s="17" t="s">
        <v>130</v>
      </c>
      <c r="S19" s="17" t="s">
        <v>40</v>
      </c>
      <c r="T19" s="17">
        <f t="shared" si="7"/>
        <v>960</v>
      </c>
      <c r="U19" s="17">
        <v>179</v>
      </c>
      <c r="V19" s="17">
        <v>166</v>
      </c>
      <c r="W19" s="17">
        <v>185</v>
      </c>
      <c r="X19" s="17">
        <v>138</v>
      </c>
      <c r="Y19" s="17">
        <v>146</v>
      </c>
      <c r="Z19" s="17">
        <v>146</v>
      </c>
      <c r="AA19" s="17">
        <f t="shared" si="1"/>
        <v>960</v>
      </c>
      <c r="AB19" s="17">
        <f t="shared" si="3"/>
        <v>160</v>
      </c>
      <c r="AC19" s="17">
        <f>AA19-AA7</f>
        <v>-135</v>
      </c>
    </row>
    <row r="20" spans="1:29" ht="15">
      <c r="A20" s="17">
        <f t="shared" si="4"/>
        <v>18</v>
      </c>
      <c r="B20" s="17" t="s">
        <v>362</v>
      </c>
      <c r="C20" s="17" t="s">
        <v>193</v>
      </c>
      <c r="D20" s="17" t="s">
        <v>40</v>
      </c>
      <c r="E20" s="17">
        <f t="shared" si="6"/>
        <v>1101</v>
      </c>
      <c r="F20" s="17">
        <v>198</v>
      </c>
      <c r="G20" s="17">
        <v>200</v>
      </c>
      <c r="H20" s="17">
        <v>160</v>
      </c>
      <c r="I20" s="17">
        <v>157</v>
      </c>
      <c r="J20" s="43">
        <v>210</v>
      </c>
      <c r="K20" s="17">
        <v>176</v>
      </c>
      <c r="L20" s="17">
        <f t="shared" si="0"/>
        <v>1101</v>
      </c>
      <c r="M20" s="17">
        <f t="shared" si="2"/>
        <v>183.5</v>
      </c>
      <c r="N20" s="17">
        <f>L20-L7</f>
        <v>-142</v>
      </c>
      <c r="O20" s="2"/>
      <c r="P20" s="17">
        <f t="shared" si="5"/>
        <v>18</v>
      </c>
      <c r="Q20" s="17" t="s">
        <v>293</v>
      </c>
      <c r="R20" s="17" t="s">
        <v>128</v>
      </c>
      <c r="S20" s="17" t="s">
        <v>40</v>
      </c>
      <c r="T20" s="17">
        <f t="shared" si="7"/>
        <v>947</v>
      </c>
      <c r="U20" s="17">
        <v>204</v>
      </c>
      <c r="V20" s="17">
        <v>238</v>
      </c>
      <c r="W20" s="17">
        <v>182</v>
      </c>
      <c r="X20" s="17">
        <v>186</v>
      </c>
      <c r="Y20" s="17">
        <v>137</v>
      </c>
      <c r="Z20" s="17"/>
      <c r="AA20" s="17">
        <f t="shared" si="1"/>
        <v>947</v>
      </c>
      <c r="AB20" s="17">
        <f>AA20/5</f>
        <v>189.4</v>
      </c>
      <c r="AC20" s="17">
        <f>AA20-AA7</f>
        <v>-148</v>
      </c>
    </row>
    <row r="21" spans="1:29" ht="15">
      <c r="A21" s="17">
        <f t="shared" si="4"/>
        <v>19</v>
      </c>
      <c r="B21" s="17" t="s">
        <v>415</v>
      </c>
      <c r="C21" s="17" t="s">
        <v>258</v>
      </c>
      <c r="D21" s="17" t="s">
        <v>40</v>
      </c>
      <c r="E21" s="17">
        <f t="shared" si="6"/>
        <v>1099</v>
      </c>
      <c r="F21" s="17">
        <v>160</v>
      </c>
      <c r="G21" s="17">
        <v>208</v>
      </c>
      <c r="H21" s="17">
        <v>178</v>
      </c>
      <c r="I21" s="17">
        <v>202</v>
      </c>
      <c r="J21" s="43">
        <v>146</v>
      </c>
      <c r="K21" s="17">
        <v>205</v>
      </c>
      <c r="L21" s="17">
        <f t="shared" si="0"/>
        <v>1099</v>
      </c>
      <c r="M21" s="17">
        <f t="shared" si="2"/>
        <v>183.16666666666666</v>
      </c>
      <c r="N21" s="17">
        <f>L21-L7</f>
        <v>-144</v>
      </c>
      <c r="O21" s="2"/>
      <c r="P21" s="17">
        <f t="shared" si="5"/>
        <v>19</v>
      </c>
      <c r="Q21" s="17" t="s">
        <v>285</v>
      </c>
      <c r="R21" s="17" t="s">
        <v>131</v>
      </c>
      <c r="S21" s="17" t="s">
        <v>39</v>
      </c>
      <c r="T21" s="17">
        <f t="shared" si="7"/>
        <v>946</v>
      </c>
      <c r="U21" s="17">
        <v>180</v>
      </c>
      <c r="V21" s="17">
        <v>130</v>
      </c>
      <c r="W21" s="17">
        <v>161</v>
      </c>
      <c r="X21" s="17">
        <v>166</v>
      </c>
      <c r="Y21" s="17">
        <v>144</v>
      </c>
      <c r="Z21" s="17">
        <v>165</v>
      </c>
      <c r="AA21" s="17">
        <f t="shared" si="1"/>
        <v>946</v>
      </c>
      <c r="AB21" s="17">
        <f aca="true" t="shared" si="8" ref="AB21:AB32">AA21/6</f>
        <v>157.66666666666666</v>
      </c>
      <c r="AC21" s="17">
        <f>AA21-AA7</f>
        <v>-149</v>
      </c>
    </row>
    <row r="22" spans="1:29" ht="15">
      <c r="A22" s="17">
        <f t="shared" si="4"/>
        <v>20</v>
      </c>
      <c r="B22" t="s">
        <v>427</v>
      </c>
      <c r="C22" s="17" t="s">
        <v>139</v>
      </c>
      <c r="D22" s="17" t="s">
        <v>40</v>
      </c>
      <c r="E22" s="17">
        <f t="shared" si="6"/>
        <v>1088</v>
      </c>
      <c r="F22" s="17">
        <v>149</v>
      </c>
      <c r="G22" s="17">
        <v>232</v>
      </c>
      <c r="H22" s="17">
        <v>179</v>
      </c>
      <c r="I22" s="17">
        <v>166</v>
      </c>
      <c r="J22" s="43">
        <v>178</v>
      </c>
      <c r="K22" s="17">
        <v>184</v>
      </c>
      <c r="L22" s="17">
        <f t="shared" si="0"/>
        <v>1088</v>
      </c>
      <c r="M22" s="17">
        <f t="shared" si="2"/>
        <v>181.33333333333334</v>
      </c>
      <c r="N22" s="17">
        <f>L22-L7</f>
        <v>-155</v>
      </c>
      <c r="O22" s="2"/>
      <c r="P22" s="17">
        <f t="shared" si="5"/>
        <v>20</v>
      </c>
      <c r="Q22" s="17" t="s">
        <v>226</v>
      </c>
      <c r="R22" s="17" t="s">
        <v>130</v>
      </c>
      <c r="S22" s="17" t="s">
        <v>40</v>
      </c>
      <c r="T22" s="17">
        <f t="shared" si="7"/>
        <v>943</v>
      </c>
      <c r="U22" s="17">
        <v>166</v>
      </c>
      <c r="V22" s="17">
        <v>143</v>
      </c>
      <c r="W22" s="17">
        <v>146</v>
      </c>
      <c r="X22" s="17">
        <v>155</v>
      </c>
      <c r="Y22" s="17">
        <v>164</v>
      </c>
      <c r="Z22" s="17">
        <v>169</v>
      </c>
      <c r="AA22" s="17">
        <f t="shared" si="1"/>
        <v>943</v>
      </c>
      <c r="AB22" s="17">
        <f t="shared" si="8"/>
        <v>157.16666666666666</v>
      </c>
      <c r="AC22" s="17">
        <f>AA22-AA7</f>
        <v>-152</v>
      </c>
    </row>
    <row r="23" spans="1:29" ht="15">
      <c r="A23" s="17">
        <f t="shared" si="4"/>
        <v>21</v>
      </c>
      <c r="B23" s="43" t="s">
        <v>401</v>
      </c>
      <c r="C23" s="43" t="s">
        <v>138</v>
      </c>
      <c r="D23" s="43" t="s">
        <v>40</v>
      </c>
      <c r="E23" s="43">
        <f t="shared" si="6"/>
        <v>1086</v>
      </c>
      <c r="F23" s="43">
        <v>155</v>
      </c>
      <c r="G23" s="43">
        <v>183</v>
      </c>
      <c r="H23" s="43">
        <v>209</v>
      </c>
      <c r="I23" s="43">
        <v>161</v>
      </c>
      <c r="J23" s="43">
        <v>215</v>
      </c>
      <c r="K23" s="43">
        <v>163</v>
      </c>
      <c r="L23" s="17">
        <f t="shared" si="0"/>
        <v>1086</v>
      </c>
      <c r="M23" s="17">
        <f t="shared" si="2"/>
        <v>181</v>
      </c>
      <c r="N23" s="17">
        <f>L23-L7</f>
        <v>-157</v>
      </c>
      <c r="O23" s="2"/>
      <c r="P23" s="17">
        <f t="shared" si="5"/>
        <v>21</v>
      </c>
      <c r="Q23" s="17" t="s">
        <v>203</v>
      </c>
      <c r="R23" s="17" t="s">
        <v>129</v>
      </c>
      <c r="S23" s="17" t="s">
        <v>40</v>
      </c>
      <c r="T23" s="17">
        <f t="shared" si="7"/>
        <v>925</v>
      </c>
      <c r="U23" s="17">
        <v>124</v>
      </c>
      <c r="V23" s="17">
        <v>158</v>
      </c>
      <c r="W23" s="17">
        <v>145</v>
      </c>
      <c r="X23" s="17">
        <v>144</v>
      </c>
      <c r="Y23" s="17">
        <v>168</v>
      </c>
      <c r="Z23" s="17">
        <v>186</v>
      </c>
      <c r="AA23" s="17">
        <f t="shared" si="1"/>
        <v>925</v>
      </c>
      <c r="AB23" s="17">
        <f t="shared" si="8"/>
        <v>154.16666666666666</v>
      </c>
      <c r="AC23" s="17">
        <f>AA23-AA7</f>
        <v>-170</v>
      </c>
    </row>
    <row r="24" spans="1:29" ht="15">
      <c r="A24" s="17">
        <f t="shared" si="4"/>
        <v>22</v>
      </c>
      <c r="B24" s="17" t="s">
        <v>384</v>
      </c>
      <c r="C24" s="17" t="s">
        <v>257</v>
      </c>
      <c r="D24" s="17" t="s">
        <v>39</v>
      </c>
      <c r="E24" s="17">
        <f t="shared" si="6"/>
        <v>1082</v>
      </c>
      <c r="F24" s="17">
        <v>152</v>
      </c>
      <c r="G24" s="17">
        <v>158</v>
      </c>
      <c r="H24" s="17">
        <v>185</v>
      </c>
      <c r="I24" s="17">
        <v>219</v>
      </c>
      <c r="J24" s="17">
        <v>157</v>
      </c>
      <c r="K24" s="17">
        <v>211</v>
      </c>
      <c r="L24" s="17">
        <f t="shared" si="0"/>
        <v>1082</v>
      </c>
      <c r="M24" s="17">
        <f t="shared" si="2"/>
        <v>180.33333333333334</v>
      </c>
      <c r="N24" s="17">
        <f>L24-L7</f>
        <v>-161</v>
      </c>
      <c r="O24" s="2"/>
      <c r="P24" s="17">
        <f t="shared" si="5"/>
        <v>22</v>
      </c>
      <c r="Q24" s="17" t="s">
        <v>294</v>
      </c>
      <c r="R24" s="17" t="s">
        <v>128</v>
      </c>
      <c r="S24" s="17" t="s">
        <v>40</v>
      </c>
      <c r="T24" s="17">
        <f t="shared" si="7"/>
        <v>911</v>
      </c>
      <c r="U24" s="17">
        <v>203</v>
      </c>
      <c r="V24" s="17">
        <v>178</v>
      </c>
      <c r="W24" s="17">
        <v>180</v>
      </c>
      <c r="X24" s="17">
        <v>156</v>
      </c>
      <c r="Y24" s="17"/>
      <c r="Z24" s="17">
        <v>194</v>
      </c>
      <c r="AA24" s="17">
        <f t="shared" si="1"/>
        <v>911</v>
      </c>
      <c r="AB24" s="17">
        <f>AA24/5</f>
        <v>182.2</v>
      </c>
      <c r="AC24" s="17">
        <f>AA24-AA7</f>
        <v>-184</v>
      </c>
    </row>
    <row r="25" spans="1:29" ht="15">
      <c r="A25" s="17">
        <f t="shared" si="4"/>
        <v>23</v>
      </c>
      <c r="B25" s="17" t="s">
        <v>359</v>
      </c>
      <c r="C25" s="17" t="s">
        <v>149</v>
      </c>
      <c r="D25" s="17" t="s">
        <v>39</v>
      </c>
      <c r="E25" s="17">
        <f t="shared" si="6"/>
        <v>1082</v>
      </c>
      <c r="F25" s="17">
        <v>189</v>
      </c>
      <c r="G25" s="17">
        <v>203</v>
      </c>
      <c r="H25" s="17">
        <v>176</v>
      </c>
      <c r="I25" s="17">
        <v>190</v>
      </c>
      <c r="J25" s="17">
        <v>178</v>
      </c>
      <c r="K25" s="17">
        <v>146</v>
      </c>
      <c r="L25" s="17">
        <f t="shared" si="0"/>
        <v>1082</v>
      </c>
      <c r="M25" s="17">
        <f t="shared" si="2"/>
        <v>180.33333333333334</v>
      </c>
      <c r="N25" s="17">
        <f>L25-L7</f>
        <v>-161</v>
      </c>
      <c r="O25" s="2"/>
      <c r="P25" s="17">
        <f t="shared" si="5"/>
        <v>23</v>
      </c>
      <c r="Q25" s="17" t="s">
        <v>287</v>
      </c>
      <c r="R25" s="17" t="s">
        <v>131</v>
      </c>
      <c r="S25" s="17" t="s">
        <v>39</v>
      </c>
      <c r="T25" s="17">
        <f t="shared" si="7"/>
        <v>911</v>
      </c>
      <c r="U25" s="17">
        <v>135</v>
      </c>
      <c r="V25" s="17">
        <v>156</v>
      </c>
      <c r="W25" s="17">
        <v>130</v>
      </c>
      <c r="X25" s="17">
        <v>168</v>
      </c>
      <c r="Y25" s="17">
        <v>169</v>
      </c>
      <c r="Z25" s="17">
        <v>153</v>
      </c>
      <c r="AA25" s="17">
        <f t="shared" si="1"/>
        <v>911</v>
      </c>
      <c r="AB25" s="17">
        <f t="shared" si="8"/>
        <v>151.83333333333334</v>
      </c>
      <c r="AC25" s="17">
        <f>AA25-AA7</f>
        <v>-184</v>
      </c>
    </row>
    <row r="26" spans="1:29" ht="15">
      <c r="A26" s="17">
        <f t="shared" si="4"/>
        <v>24</v>
      </c>
      <c r="B26" s="17" t="s">
        <v>229</v>
      </c>
      <c r="C26" s="17" t="s">
        <v>134</v>
      </c>
      <c r="D26" s="17" t="s">
        <v>40</v>
      </c>
      <c r="E26" s="17">
        <f t="shared" si="6"/>
        <v>1079</v>
      </c>
      <c r="F26" s="17">
        <v>193</v>
      </c>
      <c r="G26" s="17">
        <v>200</v>
      </c>
      <c r="H26" s="17">
        <v>155</v>
      </c>
      <c r="I26" s="17">
        <v>184</v>
      </c>
      <c r="J26" s="43">
        <v>164</v>
      </c>
      <c r="K26" s="17">
        <v>183</v>
      </c>
      <c r="L26" s="17">
        <f t="shared" si="0"/>
        <v>1079</v>
      </c>
      <c r="M26" s="17">
        <f t="shared" si="2"/>
        <v>179.83333333333334</v>
      </c>
      <c r="N26" s="17">
        <f>L26-L7</f>
        <v>-164</v>
      </c>
      <c r="O26" s="2"/>
      <c r="P26" s="17">
        <f t="shared" si="5"/>
        <v>24</v>
      </c>
      <c r="Q26" s="17" t="s">
        <v>225</v>
      </c>
      <c r="R26" s="17" t="s">
        <v>130</v>
      </c>
      <c r="S26" s="17" t="s">
        <v>40</v>
      </c>
      <c r="T26" s="17">
        <f t="shared" si="7"/>
        <v>900</v>
      </c>
      <c r="U26" s="17">
        <v>136</v>
      </c>
      <c r="V26" s="17">
        <v>180</v>
      </c>
      <c r="W26" s="17">
        <v>161</v>
      </c>
      <c r="X26" s="17">
        <v>116</v>
      </c>
      <c r="Y26" s="17">
        <v>144</v>
      </c>
      <c r="Z26" s="17">
        <v>163</v>
      </c>
      <c r="AA26" s="17">
        <f t="shared" si="1"/>
        <v>900</v>
      </c>
      <c r="AB26" s="17">
        <f t="shared" si="8"/>
        <v>150</v>
      </c>
      <c r="AC26" s="17">
        <f>AA26-AA7</f>
        <v>-195</v>
      </c>
    </row>
    <row r="27" spans="1:29" ht="15">
      <c r="A27" s="17">
        <f t="shared" si="4"/>
        <v>25</v>
      </c>
      <c r="B27" s="17" t="s">
        <v>371</v>
      </c>
      <c r="C27" s="17" t="s">
        <v>252</v>
      </c>
      <c r="D27" s="17" t="s">
        <v>39</v>
      </c>
      <c r="E27" s="17">
        <f t="shared" si="6"/>
        <v>1077</v>
      </c>
      <c r="F27" s="17">
        <v>173</v>
      </c>
      <c r="G27" s="17">
        <v>188</v>
      </c>
      <c r="H27" s="17">
        <v>242</v>
      </c>
      <c r="I27" s="17">
        <v>182</v>
      </c>
      <c r="J27" s="17">
        <v>160</v>
      </c>
      <c r="K27" s="17">
        <v>132</v>
      </c>
      <c r="L27" s="17">
        <f t="shared" si="0"/>
        <v>1077</v>
      </c>
      <c r="M27" s="17">
        <f t="shared" si="2"/>
        <v>179.5</v>
      </c>
      <c r="N27" s="17">
        <f>L27-L7</f>
        <v>-166</v>
      </c>
      <c r="O27" s="2"/>
      <c r="P27" s="17">
        <f t="shared" si="5"/>
        <v>25</v>
      </c>
      <c r="Q27" s="17" t="s">
        <v>295</v>
      </c>
      <c r="R27" s="17" t="s">
        <v>128</v>
      </c>
      <c r="S27" s="17" t="s">
        <v>40</v>
      </c>
      <c r="T27" s="17">
        <f t="shared" si="7"/>
        <v>895</v>
      </c>
      <c r="U27" s="17">
        <v>222</v>
      </c>
      <c r="V27" s="17">
        <v>185</v>
      </c>
      <c r="W27" s="17">
        <v>175</v>
      </c>
      <c r="X27" s="17">
        <v>142</v>
      </c>
      <c r="Y27" s="17"/>
      <c r="Z27" s="17">
        <v>171</v>
      </c>
      <c r="AA27" s="17">
        <f t="shared" si="1"/>
        <v>895</v>
      </c>
      <c r="AB27" s="17">
        <f>AA27/5</f>
        <v>179</v>
      </c>
      <c r="AC27" s="17">
        <f>AA27-AA7</f>
        <v>-200</v>
      </c>
    </row>
    <row r="28" spans="1:29" ht="15">
      <c r="A28" s="17">
        <f t="shared" si="4"/>
        <v>26</v>
      </c>
      <c r="B28" s="17" t="s">
        <v>366</v>
      </c>
      <c r="C28" s="17" t="s">
        <v>193</v>
      </c>
      <c r="D28" s="17" t="s">
        <v>40</v>
      </c>
      <c r="E28" s="17">
        <f t="shared" si="6"/>
        <v>1073</v>
      </c>
      <c r="F28" s="17">
        <v>126</v>
      </c>
      <c r="G28" s="17">
        <v>185</v>
      </c>
      <c r="H28" s="17">
        <v>179</v>
      </c>
      <c r="I28" s="17">
        <v>192</v>
      </c>
      <c r="J28" s="43">
        <v>207</v>
      </c>
      <c r="K28" s="17">
        <v>184</v>
      </c>
      <c r="L28" s="17">
        <f t="shared" si="0"/>
        <v>1073</v>
      </c>
      <c r="M28" s="17">
        <f t="shared" si="2"/>
        <v>178.83333333333334</v>
      </c>
      <c r="N28" s="17">
        <f>L28-L7</f>
        <v>-170</v>
      </c>
      <c r="O28" s="2"/>
      <c r="P28" s="17">
        <f t="shared" si="5"/>
        <v>26</v>
      </c>
      <c r="Q28" s="17" t="s">
        <v>288</v>
      </c>
      <c r="R28" s="17" t="s">
        <v>131</v>
      </c>
      <c r="S28" s="17" t="s">
        <v>39</v>
      </c>
      <c r="T28" s="17">
        <f t="shared" si="7"/>
        <v>880</v>
      </c>
      <c r="U28" s="17">
        <v>171</v>
      </c>
      <c r="V28" s="17">
        <v>99</v>
      </c>
      <c r="W28" s="17">
        <v>142</v>
      </c>
      <c r="X28" s="17">
        <v>176</v>
      </c>
      <c r="Y28" s="17">
        <v>154</v>
      </c>
      <c r="Z28" s="17">
        <v>138</v>
      </c>
      <c r="AA28" s="17">
        <f t="shared" si="1"/>
        <v>880</v>
      </c>
      <c r="AB28" s="17">
        <f t="shared" si="8"/>
        <v>146.66666666666666</v>
      </c>
      <c r="AC28" s="17">
        <f>AA28-AA7</f>
        <v>-215</v>
      </c>
    </row>
    <row r="29" spans="1:29" ht="15">
      <c r="A29" s="17">
        <f t="shared" si="4"/>
        <v>27</v>
      </c>
      <c r="B29" s="17" t="s">
        <v>389</v>
      </c>
      <c r="C29" s="55" t="s">
        <v>248</v>
      </c>
      <c r="D29" s="17" t="s">
        <v>40</v>
      </c>
      <c r="E29" s="17">
        <f t="shared" si="6"/>
        <v>1058</v>
      </c>
      <c r="F29" s="17"/>
      <c r="G29" s="17">
        <v>198</v>
      </c>
      <c r="H29" s="17">
        <v>213</v>
      </c>
      <c r="I29" s="17">
        <v>212</v>
      </c>
      <c r="J29" s="43">
        <v>210</v>
      </c>
      <c r="K29" s="17">
        <v>225</v>
      </c>
      <c r="L29" s="17">
        <f t="shared" si="0"/>
        <v>1058</v>
      </c>
      <c r="M29" s="17">
        <f>L29/5</f>
        <v>211.6</v>
      </c>
      <c r="N29" s="17">
        <f>L29-L7</f>
        <v>-185</v>
      </c>
      <c r="O29" s="2"/>
      <c r="P29" s="17">
        <f t="shared" si="5"/>
        <v>27</v>
      </c>
      <c r="Q29" s="17" t="s">
        <v>334</v>
      </c>
      <c r="R29" s="17" t="s">
        <v>133</v>
      </c>
      <c r="S29" s="17" t="s">
        <v>39</v>
      </c>
      <c r="T29" s="17">
        <f t="shared" si="7"/>
        <v>875</v>
      </c>
      <c r="U29" s="17">
        <v>166</v>
      </c>
      <c r="V29" s="17"/>
      <c r="W29" s="17">
        <v>190</v>
      </c>
      <c r="X29" s="17">
        <v>166</v>
      </c>
      <c r="Y29" s="17">
        <v>182</v>
      </c>
      <c r="Z29" s="17">
        <v>171</v>
      </c>
      <c r="AA29" s="17">
        <f t="shared" si="1"/>
        <v>875</v>
      </c>
      <c r="AB29" s="17">
        <f>AA29/5</f>
        <v>175</v>
      </c>
      <c r="AC29" s="17">
        <f>AA29-AA7</f>
        <v>-220</v>
      </c>
    </row>
    <row r="30" spans="1:29" ht="15">
      <c r="A30" s="17">
        <f t="shared" si="4"/>
        <v>28</v>
      </c>
      <c r="B30" s="17" t="s">
        <v>267</v>
      </c>
      <c r="C30" s="17" t="s">
        <v>139</v>
      </c>
      <c r="D30" s="17" t="s">
        <v>40</v>
      </c>
      <c r="E30" s="17">
        <f t="shared" si="6"/>
        <v>1054</v>
      </c>
      <c r="F30" s="17">
        <v>207</v>
      </c>
      <c r="G30" s="17">
        <v>232</v>
      </c>
      <c r="H30" s="17">
        <v>238</v>
      </c>
      <c r="I30" s="17">
        <v>226</v>
      </c>
      <c r="J30" s="43">
        <v>151</v>
      </c>
      <c r="K30" s="17"/>
      <c r="L30" s="17">
        <f t="shared" si="0"/>
        <v>1054</v>
      </c>
      <c r="M30" s="17">
        <f>L30/5</f>
        <v>210.8</v>
      </c>
      <c r="N30" s="17">
        <f>L30-L7</f>
        <v>-189</v>
      </c>
      <c r="O30" s="2"/>
      <c r="P30" s="17">
        <f t="shared" si="5"/>
        <v>28</v>
      </c>
      <c r="Q30" s="17" t="s">
        <v>339</v>
      </c>
      <c r="R30" s="17" t="s">
        <v>133</v>
      </c>
      <c r="S30" s="17" t="s">
        <v>39</v>
      </c>
      <c r="T30" s="17">
        <f t="shared" si="7"/>
        <v>848</v>
      </c>
      <c r="U30" s="17"/>
      <c r="V30" s="17">
        <v>167</v>
      </c>
      <c r="W30" s="17">
        <v>171</v>
      </c>
      <c r="X30" s="17">
        <v>207</v>
      </c>
      <c r="Y30" s="17">
        <v>166</v>
      </c>
      <c r="Z30" s="17">
        <v>137</v>
      </c>
      <c r="AA30" s="17">
        <f t="shared" si="1"/>
        <v>848</v>
      </c>
      <c r="AB30" s="17">
        <f aca="true" t="shared" si="9" ref="AB30:AB31">AA30/5</f>
        <v>169.6</v>
      </c>
      <c r="AC30" s="17">
        <f>AA30-AA7</f>
        <v>-247</v>
      </c>
    </row>
    <row r="31" spans="1:29" ht="15">
      <c r="A31" s="17">
        <f t="shared" si="4"/>
        <v>29</v>
      </c>
      <c r="B31" s="17" t="s">
        <v>386</v>
      </c>
      <c r="C31" s="17" t="s">
        <v>257</v>
      </c>
      <c r="D31" s="17" t="s">
        <v>39</v>
      </c>
      <c r="E31" s="17">
        <f t="shared" si="6"/>
        <v>1047</v>
      </c>
      <c r="F31" s="17">
        <v>158</v>
      </c>
      <c r="G31" s="17">
        <v>148</v>
      </c>
      <c r="H31" s="17">
        <v>200</v>
      </c>
      <c r="I31" s="17">
        <v>175</v>
      </c>
      <c r="J31" s="17">
        <v>205</v>
      </c>
      <c r="K31" s="17">
        <v>161</v>
      </c>
      <c r="L31" s="17">
        <f t="shared" si="0"/>
        <v>1047</v>
      </c>
      <c r="M31" s="17">
        <f t="shared" si="2"/>
        <v>174.5</v>
      </c>
      <c r="N31" s="17">
        <f>L31-L7</f>
        <v>-196</v>
      </c>
      <c r="O31" s="2"/>
      <c r="P31" s="17">
        <f t="shared" si="5"/>
        <v>29</v>
      </c>
      <c r="Q31" s="17" t="s">
        <v>329</v>
      </c>
      <c r="R31" s="17" t="s">
        <v>127</v>
      </c>
      <c r="S31" s="17" t="s">
        <v>40</v>
      </c>
      <c r="T31" s="17">
        <f t="shared" si="7"/>
        <v>840</v>
      </c>
      <c r="U31" s="17"/>
      <c r="V31" s="17">
        <v>140</v>
      </c>
      <c r="W31" s="17">
        <v>159</v>
      </c>
      <c r="X31" s="17">
        <v>165</v>
      </c>
      <c r="Y31" s="17">
        <v>176</v>
      </c>
      <c r="Z31" s="17">
        <v>200</v>
      </c>
      <c r="AA31" s="17">
        <f t="shared" si="1"/>
        <v>840</v>
      </c>
      <c r="AB31" s="17">
        <f t="shared" si="9"/>
        <v>168</v>
      </c>
      <c r="AC31" s="17">
        <f>AA31-AA7</f>
        <v>-255</v>
      </c>
    </row>
    <row r="32" spans="1:29" ht="15">
      <c r="A32" s="17">
        <f t="shared" si="4"/>
        <v>30</v>
      </c>
      <c r="B32" s="17" t="s">
        <v>369</v>
      </c>
      <c r="C32" s="17" t="s">
        <v>252</v>
      </c>
      <c r="D32" s="17" t="s">
        <v>39</v>
      </c>
      <c r="E32" s="17">
        <f t="shared" si="6"/>
        <v>1043</v>
      </c>
      <c r="F32" s="17">
        <v>163</v>
      </c>
      <c r="G32" s="17">
        <v>155</v>
      </c>
      <c r="H32" s="17">
        <v>167</v>
      </c>
      <c r="I32" s="17">
        <v>179</v>
      </c>
      <c r="J32" s="17">
        <v>178</v>
      </c>
      <c r="K32" s="17">
        <v>201</v>
      </c>
      <c r="L32" s="17">
        <f t="shared" si="0"/>
        <v>1043</v>
      </c>
      <c r="M32" s="17">
        <f t="shared" si="2"/>
        <v>173.83333333333334</v>
      </c>
      <c r="N32" s="17">
        <f>L32-L7</f>
        <v>-200</v>
      </c>
      <c r="O32" s="2"/>
      <c r="P32" s="17">
        <f t="shared" si="5"/>
        <v>30</v>
      </c>
      <c r="Q32" s="17" t="s">
        <v>286</v>
      </c>
      <c r="R32" s="17" t="s">
        <v>131</v>
      </c>
      <c r="S32" s="17" t="s">
        <v>39</v>
      </c>
      <c r="T32" s="17">
        <f t="shared" si="7"/>
        <v>832</v>
      </c>
      <c r="U32" s="17">
        <v>150</v>
      </c>
      <c r="V32" s="17">
        <v>175</v>
      </c>
      <c r="W32" s="17">
        <v>143</v>
      </c>
      <c r="X32" s="17">
        <v>102</v>
      </c>
      <c r="Y32" s="17">
        <v>158</v>
      </c>
      <c r="Z32" s="17">
        <v>104</v>
      </c>
      <c r="AA32" s="17">
        <f t="shared" si="1"/>
        <v>832</v>
      </c>
      <c r="AB32" s="17">
        <f t="shared" si="8"/>
        <v>138.66666666666666</v>
      </c>
      <c r="AC32" s="17">
        <f>AA32-AA7</f>
        <v>-263</v>
      </c>
    </row>
    <row r="33" spans="1:29" ht="15">
      <c r="A33" s="17">
        <f t="shared" si="4"/>
        <v>31</v>
      </c>
      <c r="B33" s="17" t="s">
        <v>310</v>
      </c>
      <c r="C33" s="55" t="s">
        <v>250</v>
      </c>
      <c r="D33" s="17" t="s">
        <v>40</v>
      </c>
      <c r="E33" s="17">
        <f t="shared" si="6"/>
        <v>1040</v>
      </c>
      <c r="F33" s="17">
        <v>202</v>
      </c>
      <c r="G33" s="17">
        <v>155</v>
      </c>
      <c r="H33" s="17"/>
      <c r="I33" s="17">
        <v>246</v>
      </c>
      <c r="J33" s="43">
        <v>191</v>
      </c>
      <c r="K33" s="17">
        <v>246</v>
      </c>
      <c r="L33" s="17">
        <f t="shared" si="0"/>
        <v>1040</v>
      </c>
      <c r="M33" s="17">
        <f>L33/5</f>
        <v>208</v>
      </c>
      <c r="N33" s="17">
        <f>L33-L7</f>
        <v>-203</v>
      </c>
      <c r="O33" s="2"/>
      <c r="P33" s="17">
        <f t="shared" si="5"/>
        <v>31</v>
      </c>
      <c r="Q33" s="17" t="s">
        <v>337</v>
      </c>
      <c r="R33" s="17" t="s">
        <v>133</v>
      </c>
      <c r="S33" s="17" t="s">
        <v>39</v>
      </c>
      <c r="T33" s="17">
        <f t="shared" si="7"/>
        <v>832</v>
      </c>
      <c r="U33" s="17">
        <v>200</v>
      </c>
      <c r="V33" s="17">
        <v>138</v>
      </c>
      <c r="W33" s="17">
        <v>177</v>
      </c>
      <c r="X33" s="17">
        <v>158</v>
      </c>
      <c r="Y33" s="17">
        <v>159</v>
      </c>
      <c r="Z33" s="17"/>
      <c r="AA33" s="17">
        <f t="shared" si="1"/>
        <v>832</v>
      </c>
      <c r="AB33" s="17">
        <f>AA33/5</f>
        <v>166.4</v>
      </c>
      <c r="AC33" s="17">
        <f>AA33-AA7</f>
        <v>-263</v>
      </c>
    </row>
    <row r="34" spans="1:29" ht="15">
      <c r="A34" s="17">
        <f t="shared" si="4"/>
        <v>32</v>
      </c>
      <c r="B34" s="17" t="s">
        <v>390</v>
      </c>
      <c r="C34" s="55" t="s">
        <v>248</v>
      </c>
      <c r="D34" s="17" t="s">
        <v>40</v>
      </c>
      <c r="E34" s="17">
        <f t="shared" si="6"/>
        <v>1038</v>
      </c>
      <c r="F34" s="17">
        <v>196</v>
      </c>
      <c r="G34" s="17">
        <v>145</v>
      </c>
      <c r="H34" s="17">
        <v>171</v>
      </c>
      <c r="I34" s="17">
        <v>213</v>
      </c>
      <c r="J34" s="43">
        <v>153</v>
      </c>
      <c r="K34" s="17">
        <v>160</v>
      </c>
      <c r="L34" s="17">
        <f t="shared" si="0"/>
        <v>1038</v>
      </c>
      <c r="M34" s="17">
        <f t="shared" si="2"/>
        <v>173</v>
      </c>
      <c r="N34" s="17">
        <f>L34-L7</f>
        <v>-205</v>
      </c>
      <c r="O34" s="2"/>
      <c r="P34" s="17">
        <f t="shared" si="5"/>
        <v>32</v>
      </c>
      <c r="Q34" s="17" t="s">
        <v>335</v>
      </c>
      <c r="R34" s="17" t="s">
        <v>133</v>
      </c>
      <c r="S34" s="17" t="s">
        <v>39</v>
      </c>
      <c r="T34" s="17">
        <f t="shared" si="7"/>
        <v>830</v>
      </c>
      <c r="U34" s="17">
        <v>187</v>
      </c>
      <c r="V34" s="17">
        <v>183</v>
      </c>
      <c r="W34" s="17">
        <v>197</v>
      </c>
      <c r="X34" s="17">
        <v>109</v>
      </c>
      <c r="Y34" s="17"/>
      <c r="Z34" s="17">
        <v>154</v>
      </c>
      <c r="AA34" s="17">
        <f t="shared" si="1"/>
        <v>830</v>
      </c>
      <c r="AB34" s="17">
        <f aca="true" t="shared" si="10" ref="AB34:AB37">AA34/5</f>
        <v>166</v>
      </c>
      <c r="AC34" s="17">
        <f>AA34-AA7</f>
        <v>-265</v>
      </c>
    </row>
    <row r="35" spans="1:29" ht="15">
      <c r="A35" s="17">
        <f t="shared" si="4"/>
        <v>33</v>
      </c>
      <c r="B35" s="17" t="s">
        <v>215</v>
      </c>
      <c r="C35" s="17" t="s">
        <v>251</v>
      </c>
      <c r="D35" s="17" t="s">
        <v>40</v>
      </c>
      <c r="E35" s="17">
        <f t="shared" si="6"/>
        <v>1013</v>
      </c>
      <c r="F35" s="17">
        <v>155</v>
      </c>
      <c r="G35" s="17">
        <v>179</v>
      </c>
      <c r="H35" s="17">
        <v>206</v>
      </c>
      <c r="I35" s="17">
        <v>138</v>
      </c>
      <c r="J35" s="43">
        <v>166</v>
      </c>
      <c r="K35" s="17">
        <v>169</v>
      </c>
      <c r="L35" s="17">
        <f aca="true" t="shared" si="11" ref="L35:L66">SUM(F35:K35)</f>
        <v>1013</v>
      </c>
      <c r="M35" s="17">
        <f t="shared" si="2"/>
        <v>168.83333333333334</v>
      </c>
      <c r="N35" s="17">
        <f>L35-L7</f>
        <v>-230</v>
      </c>
      <c r="O35" s="2"/>
      <c r="P35" s="17">
        <f t="shared" si="5"/>
        <v>33</v>
      </c>
      <c r="Q35" s="17" t="s">
        <v>202</v>
      </c>
      <c r="R35" s="17" t="s">
        <v>129</v>
      </c>
      <c r="S35" s="17" t="s">
        <v>40</v>
      </c>
      <c r="T35" s="17">
        <f aca="true" t="shared" si="12" ref="T35:T67">AA35</f>
        <v>799</v>
      </c>
      <c r="U35" s="17">
        <v>185</v>
      </c>
      <c r="V35" s="17">
        <v>168</v>
      </c>
      <c r="W35" s="17">
        <v>138</v>
      </c>
      <c r="X35" s="17">
        <v>126</v>
      </c>
      <c r="Y35" s="17"/>
      <c r="Z35" s="17">
        <v>182</v>
      </c>
      <c r="AA35" s="17">
        <f aca="true" t="shared" si="13" ref="AA35:AA66">SUM(U35:Z35)</f>
        <v>799</v>
      </c>
      <c r="AB35" s="17">
        <f t="shared" si="10"/>
        <v>159.8</v>
      </c>
      <c r="AC35" s="17">
        <f>AA35-AA7</f>
        <v>-296</v>
      </c>
    </row>
    <row r="36" spans="1:29" ht="15">
      <c r="A36" s="17">
        <f t="shared" si="4"/>
        <v>34</v>
      </c>
      <c r="B36" s="17" t="s">
        <v>195</v>
      </c>
      <c r="C36" s="17" t="s">
        <v>192</v>
      </c>
      <c r="D36" s="17" t="s">
        <v>40</v>
      </c>
      <c r="E36" s="17">
        <f t="shared" si="6"/>
        <v>1010</v>
      </c>
      <c r="F36" s="17">
        <v>191</v>
      </c>
      <c r="G36" s="17">
        <v>200</v>
      </c>
      <c r="H36" s="17">
        <v>195</v>
      </c>
      <c r="I36" s="17">
        <v>147</v>
      </c>
      <c r="J36" s="43">
        <v>153</v>
      </c>
      <c r="K36" s="17">
        <v>124</v>
      </c>
      <c r="L36" s="17">
        <f t="shared" si="11"/>
        <v>1010</v>
      </c>
      <c r="M36" s="17">
        <f t="shared" si="2"/>
        <v>168.33333333333334</v>
      </c>
      <c r="N36" s="17">
        <f>L36-L7</f>
        <v>-233</v>
      </c>
      <c r="O36" s="2"/>
      <c r="P36" s="17">
        <f t="shared" si="5"/>
        <v>34</v>
      </c>
      <c r="Q36" s="17" t="s">
        <v>394</v>
      </c>
      <c r="R36" s="17" t="s">
        <v>254</v>
      </c>
      <c r="S36" s="17" t="s">
        <v>40</v>
      </c>
      <c r="T36" s="17">
        <f t="shared" si="12"/>
        <v>780</v>
      </c>
      <c r="U36" s="17">
        <v>149</v>
      </c>
      <c r="V36" s="17">
        <v>167</v>
      </c>
      <c r="W36" s="17">
        <v>157</v>
      </c>
      <c r="X36" s="17">
        <v>160</v>
      </c>
      <c r="Y36" s="17">
        <v>147</v>
      </c>
      <c r="Z36" s="17"/>
      <c r="AA36" s="17">
        <f t="shared" si="13"/>
        <v>780</v>
      </c>
      <c r="AB36" s="17">
        <f t="shared" si="10"/>
        <v>156</v>
      </c>
      <c r="AC36" s="17">
        <f>AA36-AA7</f>
        <v>-315</v>
      </c>
    </row>
    <row r="37" spans="1:29" ht="15">
      <c r="A37" s="17">
        <f t="shared" si="4"/>
        <v>35</v>
      </c>
      <c r="B37" s="17" t="s">
        <v>216</v>
      </c>
      <c r="C37" s="17" t="s">
        <v>251</v>
      </c>
      <c r="D37" s="17" t="s">
        <v>40</v>
      </c>
      <c r="E37" s="17">
        <f t="shared" si="6"/>
        <v>1009</v>
      </c>
      <c r="F37" s="17">
        <v>198</v>
      </c>
      <c r="G37" s="17">
        <v>128</v>
      </c>
      <c r="H37" s="17">
        <v>160</v>
      </c>
      <c r="I37" s="17">
        <v>194</v>
      </c>
      <c r="J37" s="43">
        <v>134</v>
      </c>
      <c r="K37" s="17">
        <v>195</v>
      </c>
      <c r="L37" s="17">
        <f t="shared" si="11"/>
        <v>1009</v>
      </c>
      <c r="M37" s="17">
        <f t="shared" si="2"/>
        <v>168.16666666666666</v>
      </c>
      <c r="N37" s="17">
        <f>L37-L7</f>
        <v>-234</v>
      </c>
      <c r="O37" s="2"/>
      <c r="P37" s="17">
        <f t="shared" si="5"/>
        <v>35</v>
      </c>
      <c r="Q37" s="17" t="s">
        <v>323</v>
      </c>
      <c r="R37" s="17" t="s">
        <v>256</v>
      </c>
      <c r="S37" s="17" t="s">
        <v>39</v>
      </c>
      <c r="T37" s="17">
        <f t="shared" si="12"/>
        <v>772</v>
      </c>
      <c r="U37" s="17"/>
      <c r="V37" s="17">
        <v>173</v>
      </c>
      <c r="W37" s="17">
        <v>166</v>
      </c>
      <c r="X37" s="17">
        <v>161</v>
      </c>
      <c r="Y37" s="17">
        <v>138</v>
      </c>
      <c r="Z37" s="17">
        <v>134</v>
      </c>
      <c r="AA37" s="17">
        <f t="shared" si="13"/>
        <v>772</v>
      </c>
      <c r="AB37" s="17">
        <f t="shared" si="10"/>
        <v>154.4</v>
      </c>
      <c r="AC37" s="17">
        <f>AA37-AA7</f>
        <v>-323</v>
      </c>
    </row>
    <row r="38" spans="1:29" ht="15">
      <c r="A38" s="17">
        <f t="shared" si="4"/>
        <v>36</v>
      </c>
      <c r="B38" s="17" t="s">
        <v>363</v>
      </c>
      <c r="C38" s="17" t="s">
        <v>193</v>
      </c>
      <c r="D38" s="17" t="s">
        <v>40</v>
      </c>
      <c r="E38" s="17">
        <f t="shared" si="6"/>
        <v>1001</v>
      </c>
      <c r="F38" s="17">
        <v>157</v>
      </c>
      <c r="G38" s="17">
        <v>141</v>
      </c>
      <c r="H38" s="17">
        <v>186</v>
      </c>
      <c r="I38" s="17">
        <v>163</v>
      </c>
      <c r="J38" s="43">
        <v>172</v>
      </c>
      <c r="K38" s="17">
        <v>182</v>
      </c>
      <c r="L38" s="17">
        <f t="shared" si="11"/>
        <v>1001</v>
      </c>
      <c r="M38" s="17">
        <f t="shared" si="2"/>
        <v>166.83333333333334</v>
      </c>
      <c r="N38" s="17">
        <f>L38-L7</f>
        <v>-242</v>
      </c>
      <c r="O38" s="2"/>
      <c r="P38" s="17">
        <f t="shared" si="5"/>
        <v>36</v>
      </c>
      <c r="Q38" s="17" t="s">
        <v>289</v>
      </c>
      <c r="R38" s="17" t="s">
        <v>131</v>
      </c>
      <c r="S38" s="17" t="s">
        <v>39</v>
      </c>
      <c r="T38" s="17">
        <f t="shared" si="12"/>
        <v>761</v>
      </c>
      <c r="U38" s="17">
        <v>159</v>
      </c>
      <c r="V38" s="17">
        <v>115</v>
      </c>
      <c r="W38" s="17">
        <v>121</v>
      </c>
      <c r="X38" s="17">
        <v>113</v>
      </c>
      <c r="Y38" s="17">
        <v>125</v>
      </c>
      <c r="Z38" s="17">
        <v>128</v>
      </c>
      <c r="AA38" s="17">
        <f t="shared" si="13"/>
        <v>761</v>
      </c>
      <c r="AB38" s="17">
        <f>AA38/6</f>
        <v>126.83333333333333</v>
      </c>
      <c r="AC38" s="17">
        <f>AA38-AA7</f>
        <v>-334</v>
      </c>
    </row>
    <row r="39" spans="1:29" ht="15">
      <c r="A39" s="17">
        <f t="shared" si="4"/>
        <v>37</v>
      </c>
      <c r="B39" s="17" t="s">
        <v>364</v>
      </c>
      <c r="C39" s="17" t="s">
        <v>193</v>
      </c>
      <c r="D39" s="17" t="s">
        <v>40</v>
      </c>
      <c r="E39" s="17">
        <f t="shared" si="6"/>
        <v>1000</v>
      </c>
      <c r="F39" s="17">
        <v>147</v>
      </c>
      <c r="G39" s="17">
        <v>205</v>
      </c>
      <c r="H39" s="17">
        <v>135</v>
      </c>
      <c r="I39" s="17">
        <v>177</v>
      </c>
      <c r="J39" s="43">
        <v>160</v>
      </c>
      <c r="K39" s="17">
        <v>176</v>
      </c>
      <c r="L39" s="17">
        <f t="shared" si="11"/>
        <v>1000</v>
      </c>
      <c r="M39" s="17">
        <f t="shared" si="2"/>
        <v>166.66666666666666</v>
      </c>
      <c r="N39" s="17">
        <f>L39-L7</f>
        <v>-243</v>
      </c>
      <c r="O39" s="2"/>
      <c r="P39" s="17">
        <f t="shared" si="5"/>
        <v>37</v>
      </c>
      <c r="Q39" s="17" t="s">
        <v>333</v>
      </c>
      <c r="R39" s="17" t="s">
        <v>133</v>
      </c>
      <c r="S39" s="17" t="s">
        <v>39</v>
      </c>
      <c r="T39" s="17">
        <f t="shared" si="12"/>
        <v>758</v>
      </c>
      <c r="U39" s="17">
        <v>135</v>
      </c>
      <c r="V39" s="17"/>
      <c r="W39" s="17">
        <v>157</v>
      </c>
      <c r="X39" s="17">
        <v>186</v>
      </c>
      <c r="Y39" s="17">
        <v>161</v>
      </c>
      <c r="Z39" s="17">
        <v>119</v>
      </c>
      <c r="AA39" s="17">
        <f t="shared" si="13"/>
        <v>758</v>
      </c>
      <c r="AB39" s="17">
        <f>AA39/5</f>
        <v>151.6</v>
      </c>
      <c r="AC39" s="17">
        <f>AA39-AA7</f>
        <v>-337</v>
      </c>
    </row>
    <row r="40" spans="1:29" ht="15">
      <c r="A40" s="17">
        <f t="shared" si="4"/>
        <v>38</v>
      </c>
      <c r="B40" s="17" t="s">
        <v>349</v>
      </c>
      <c r="C40" s="55" t="s">
        <v>141</v>
      </c>
      <c r="D40" s="17" t="s">
        <v>40</v>
      </c>
      <c r="E40" s="17">
        <f aca="true" t="shared" si="14" ref="E40:E71">L40</f>
        <v>986</v>
      </c>
      <c r="F40" s="17">
        <v>175</v>
      </c>
      <c r="G40" s="17">
        <v>148</v>
      </c>
      <c r="H40" s="17"/>
      <c r="I40" s="17">
        <v>180</v>
      </c>
      <c r="J40" s="43">
        <v>247</v>
      </c>
      <c r="K40" s="17">
        <v>236</v>
      </c>
      <c r="L40" s="17">
        <f t="shared" si="11"/>
        <v>986</v>
      </c>
      <c r="M40" s="17">
        <f>L40/5</f>
        <v>197.2</v>
      </c>
      <c r="N40" s="17">
        <f>L40-L7</f>
        <v>-257</v>
      </c>
      <c r="O40" s="2"/>
      <c r="P40" s="17">
        <f t="shared" si="5"/>
        <v>38</v>
      </c>
      <c r="Q40" s="17" t="s">
        <v>398</v>
      </c>
      <c r="R40" s="17" t="s">
        <v>254</v>
      </c>
      <c r="S40" s="17" t="s">
        <v>40</v>
      </c>
      <c r="T40" s="17">
        <f t="shared" si="12"/>
        <v>757</v>
      </c>
      <c r="U40" s="17">
        <v>137</v>
      </c>
      <c r="V40" s="17"/>
      <c r="W40" s="17">
        <v>131</v>
      </c>
      <c r="X40" s="17">
        <v>139</v>
      </c>
      <c r="Y40" s="17">
        <v>185</v>
      </c>
      <c r="Z40" s="17">
        <v>165</v>
      </c>
      <c r="AA40" s="17">
        <f t="shared" si="13"/>
        <v>757</v>
      </c>
      <c r="AB40" s="17">
        <f>AA40/5</f>
        <v>151.4</v>
      </c>
      <c r="AC40" s="17">
        <f>AA40-AA7</f>
        <v>-338</v>
      </c>
    </row>
    <row r="41" spans="1:29" ht="15">
      <c r="A41" s="17">
        <f t="shared" si="4"/>
        <v>39</v>
      </c>
      <c r="B41" s="17" t="s">
        <v>380</v>
      </c>
      <c r="C41" s="17" t="s">
        <v>134</v>
      </c>
      <c r="D41" s="17" t="s">
        <v>40</v>
      </c>
      <c r="E41" s="17">
        <f t="shared" si="14"/>
        <v>981</v>
      </c>
      <c r="F41" s="17">
        <v>120</v>
      </c>
      <c r="G41" s="17">
        <v>214</v>
      </c>
      <c r="H41" s="17">
        <v>212</v>
      </c>
      <c r="I41" s="17">
        <v>121</v>
      </c>
      <c r="J41" s="43">
        <v>158</v>
      </c>
      <c r="K41" s="17">
        <v>156</v>
      </c>
      <c r="L41" s="17">
        <f t="shared" si="11"/>
        <v>981</v>
      </c>
      <c r="M41" s="17">
        <f t="shared" si="2"/>
        <v>163.5</v>
      </c>
      <c r="N41" s="17">
        <f>L41-L7</f>
        <v>-262</v>
      </c>
      <c r="O41" s="2"/>
      <c r="P41" s="17">
        <f t="shared" si="5"/>
        <v>39</v>
      </c>
      <c r="Q41" s="17" t="s">
        <v>292</v>
      </c>
      <c r="R41" s="17" t="s">
        <v>128</v>
      </c>
      <c r="S41" s="17" t="s">
        <v>40</v>
      </c>
      <c r="T41" s="17">
        <f t="shared" si="12"/>
        <v>751</v>
      </c>
      <c r="U41" s="17"/>
      <c r="V41" s="17">
        <v>193</v>
      </c>
      <c r="W41" s="17">
        <v>216</v>
      </c>
      <c r="X41" s="17">
        <v>168</v>
      </c>
      <c r="Y41" s="17">
        <v>174</v>
      </c>
      <c r="Z41" s="17"/>
      <c r="AA41" s="17">
        <f t="shared" si="13"/>
        <v>751</v>
      </c>
      <c r="AB41" s="17">
        <f>AA41/4</f>
        <v>187.75</v>
      </c>
      <c r="AC41" s="17">
        <f>AA41-AA7</f>
        <v>-344</v>
      </c>
    </row>
    <row r="42" spans="1:29" ht="15">
      <c r="A42" s="17">
        <f t="shared" si="4"/>
        <v>40</v>
      </c>
      <c r="B42" s="17" t="s">
        <v>348</v>
      </c>
      <c r="C42" s="55" t="s">
        <v>141</v>
      </c>
      <c r="D42" s="17" t="s">
        <v>40</v>
      </c>
      <c r="E42" s="17">
        <f t="shared" si="14"/>
        <v>978</v>
      </c>
      <c r="F42" s="17">
        <v>234</v>
      </c>
      <c r="G42" s="17">
        <v>204</v>
      </c>
      <c r="H42" s="17">
        <v>182</v>
      </c>
      <c r="I42" s="17">
        <v>201</v>
      </c>
      <c r="J42" s="43">
        <v>157</v>
      </c>
      <c r="K42" s="17"/>
      <c r="L42" s="17">
        <f t="shared" si="11"/>
        <v>978</v>
      </c>
      <c r="M42" s="17">
        <f>L42/5</f>
        <v>195.6</v>
      </c>
      <c r="N42" s="17">
        <f>L42-L7</f>
        <v>-265</v>
      </c>
      <c r="O42" s="2"/>
      <c r="P42" s="17">
        <f t="shared" si="5"/>
        <v>40</v>
      </c>
      <c r="Q42" s="17" t="s">
        <v>204</v>
      </c>
      <c r="R42" s="17" t="s">
        <v>129</v>
      </c>
      <c r="S42" s="17" t="s">
        <v>40</v>
      </c>
      <c r="T42" s="17">
        <f t="shared" si="12"/>
        <v>745</v>
      </c>
      <c r="U42" s="17">
        <v>145</v>
      </c>
      <c r="V42" s="17">
        <v>205</v>
      </c>
      <c r="W42" s="17">
        <v>113</v>
      </c>
      <c r="X42" s="17"/>
      <c r="Y42" s="17">
        <v>157</v>
      </c>
      <c r="Z42" s="17">
        <v>125</v>
      </c>
      <c r="AA42" s="17">
        <f t="shared" si="13"/>
        <v>745</v>
      </c>
      <c r="AB42" s="17">
        <f>AA42/5</f>
        <v>149</v>
      </c>
      <c r="AC42" s="17">
        <f>AA42-AA7</f>
        <v>-350</v>
      </c>
    </row>
    <row r="43" spans="1:29" ht="15">
      <c r="A43" s="17">
        <f t="shared" si="4"/>
        <v>41</v>
      </c>
      <c r="B43" s="17" t="s">
        <v>361</v>
      </c>
      <c r="C43" s="17" t="s">
        <v>149</v>
      </c>
      <c r="D43" s="17" t="s">
        <v>39</v>
      </c>
      <c r="E43" s="17">
        <f t="shared" si="14"/>
        <v>973</v>
      </c>
      <c r="F43" s="17">
        <v>212</v>
      </c>
      <c r="G43" s="17">
        <v>157</v>
      </c>
      <c r="H43" s="17"/>
      <c r="I43" s="17">
        <v>202</v>
      </c>
      <c r="J43" s="17">
        <v>178</v>
      </c>
      <c r="K43" s="17">
        <v>224</v>
      </c>
      <c r="L43" s="17">
        <f t="shared" si="11"/>
        <v>973</v>
      </c>
      <c r="M43" s="17">
        <f>L43/5</f>
        <v>194.6</v>
      </c>
      <c r="N43" s="17">
        <f>L43-L7</f>
        <v>-270</v>
      </c>
      <c r="O43" s="2"/>
      <c r="P43" s="17">
        <f t="shared" si="5"/>
        <v>41</v>
      </c>
      <c r="Q43" s="17" t="s">
        <v>223</v>
      </c>
      <c r="R43" s="17" t="s">
        <v>130</v>
      </c>
      <c r="S43" s="17" t="s">
        <v>40</v>
      </c>
      <c r="T43" s="17">
        <f t="shared" si="12"/>
        <v>740</v>
      </c>
      <c r="U43" s="17">
        <v>143</v>
      </c>
      <c r="V43" s="17">
        <v>134</v>
      </c>
      <c r="W43" s="17">
        <v>125</v>
      </c>
      <c r="X43" s="17">
        <v>114</v>
      </c>
      <c r="Y43" s="17">
        <v>106</v>
      </c>
      <c r="Z43" s="17">
        <v>118</v>
      </c>
      <c r="AA43" s="17">
        <f t="shared" si="13"/>
        <v>740</v>
      </c>
      <c r="AB43" s="17">
        <f>AA43/6</f>
        <v>123.33333333333333</v>
      </c>
      <c r="AC43" s="17">
        <f>AA43-AA7</f>
        <v>-355</v>
      </c>
    </row>
    <row r="44" spans="1:29" ht="15">
      <c r="A44" s="17">
        <f t="shared" si="4"/>
        <v>42</v>
      </c>
      <c r="B44" s="17" t="s">
        <v>379</v>
      </c>
      <c r="C44" s="17" t="s">
        <v>262</v>
      </c>
      <c r="D44" s="17" t="s">
        <v>40</v>
      </c>
      <c r="E44" s="17">
        <f t="shared" si="14"/>
        <v>967</v>
      </c>
      <c r="F44" s="17">
        <v>129</v>
      </c>
      <c r="G44" s="17">
        <v>174</v>
      </c>
      <c r="H44" s="17">
        <v>172</v>
      </c>
      <c r="I44" s="17">
        <v>173</v>
      </c>
      <c r="J44" s="43">
        <v>123</v>
      </c>
      <c r="K44" s="17">
        <v>196</v>
      </c>
      <c r="L44" s="17">
        <f t="shared" si="11"/>
        <v>967</v>
      </c>
      <c r="M44" s="17">
        <f>L44/5</f>
        <v>193.4</v>
      </c>
      <c r="N44" s="17">
        <f>L44-L7</f>
        <v>-276</v>
      </c>
      <c r="O44" s="2"/>
      <c r="P44" s="17">
        <f t="shared" si="5"/>
        <v>42</v>
      </c>
      <c r="Q44" s="17" t="s">
        <v>291</v>
      </c>
      <c r="R44" s="17" t="s">
        <v>128</v>
      </c>
      <c r="S44" s="17" t="s">
        <v>40</v>
      </c>
      <c r="T44" s="17">
        <f t="shared" si="12"/>
        <v>736</v>
      </c>
      <c r="U44" s="17">
        <v>216</v>
      </c>
      <c r="V44" s="17">
        <v>155</v>
      </c>
      <c r="W44" s="17"/>
      <c r="X44" s="17"/>
      <c r="Y44" s="17">
        <v>195</v>
      </c>
      <c r="Z44" s="17">
        <v>170</v>
      </c>
      <c r="AA44" s="17">
        <f t="shared" si="13"/>
        <v>736</v>
      </c>
      <c r="AB44" s="17">
        <f>AA44/4</f>
        <v>184</v>
      </c>
      <c r="AC44" s="17">
        <f>AA44-AA7</f>
        <v>-359</v>
      </c>
    </row>
    <row r="45" spans="1:29" ht="15">
      <c r="A45" s="17">
        <f t="shared" si="4"/>
        <v>43</v>
      </c>
      <c r="B45" s="17" t="s">
        <v>347</v>
      </c>
      <c r="C45" s="17" t="s">
        <v>147</v>
      </c>
      <c r="D45" s="17" t="s">
        <v>39</v>
      </c>
      <c r="E45" s="17">
        <f t="shared" si="14"/>
        <v>966</v>
      </c>
      <c r="F45" s="17">
        <v>149</v>
      </c>
      <c r="G45" s="17"/>
      <c r="H45" s="17">
        <v>193</v>
      </c>
      <c r="I45" s="17">
        <v>215</v>
      </c>
      <c r="J45" s="17">
        <v>190</v>
      </c>
      <c r="K45" s="17">
        <v>219</v>
      </c>
      <c r="L45" s="17">
        <f t="shared" si="11"/>
        <v>966</v>
      </c>
      <c r="M45" s="17">
        <f>L45/5</f>
        <v>193.2</v>
      </c>
      <c r="N45" s="17">
        <f>L45-L7</f>
        <v>-277</v>
      </c>
      <c r="O45" s="2"/>
      <c r="P45" s="17">
        <f t="shared" si="5"/>
        <v>43</v>
      </c>
      <c r="Q45" s="17" t="s">
        <v>296</v>
      </c>
      <c r="R45" s="17" t="s">
        <v>128</v>
      </c>
      <c r="S45" s="17" t="s">
        <v>40</v>
      </c>
      <c r="T45" s="17">
        <f t="shared" si="12"/>
        <v>701</v>
      </c>
      <c r="U45" s="17">
        <v>148</v>
      </c>
      <c r="V45" s="17"/>
      <c r="W45" s="17"/>
      <c r="X45" s="17">
        <v>188</v>
      </c>
      <c r="Y45" s="17">
        <v>164</v>
      </c>
      <c r="Z45" s="17">
        <v>201</v>
      </c>
      <c r="AA45" s="17">
        <f t="shared" si="13"/>
        <v>701</v>
      </c>
      <c r="AB45" s="17">
        <f aca="true" t="shared" si="15" ref="AB45:AB51">AA45/4</f>
        <v>175.25</v>
      </c>
      <c r="AC45" s="17">
        <f>AA45-AA7</f>
        <v>-394</v>
      </c>
    </row>
    <row r="46" spans="1:29" ht="15">
      <c r="A46" s="17">
        <f t="shared" si="4"/>
        <v>44</v>
      </c>
      <c r="B46" s="17" t="s">
        <v>381</v>
      </c>
      <c r="C46" s="17" t="s">
        <v>134</v>
      </c>
      <c r="D46" s="17" t="s">
        <v>40</v>
      </c>
      <c r="E46" s="17">
        <f t="shared" si="14"/>
        <v>965</v>
      </c>
      <c r="F46" s="17">
        <v>125</v>
      </c>
      <c r="G46" s="17">
        <v>174</v>
      </c>
      <c r="H46" s="17">
        <v>168</v>
      </c>
      <c r="I46" s="17">
        <v>130</v>
      </c>
      <c r="J46" s="43">
        <v>203</v>
      </c>
      <c r="K46" s="17">
        <v>165</v>
      </c>
      <c r="L46" s="17">
        <f t="shared" si="11"/>
        <v>965</v>
      </c>
      <c r="M46" s="17">
        <f t="shared" si="2"/>
        <v>160.83333333333334</v>
      </c>
      <c r="N46" s="17">
        <f>L46-L7</f>
        <v>-278</v>
      </c>
      <c r="O46" s="2"/>
      <c r="P46" s="17">
        <f t="shared" si="5"/>
        <v>44</v>
      </c>
      <c r="Q46" s="17" t="s">
        <v>272</v>
      </c>
      <c r="R46" s="17" t="s">
        <v>126</v>
      </c>
      <c r="S46" s="17" t="s">
        <v>40</v>
      </c>
      <c r="T46" s="17">
        <f t="shared" si="12"/>
        <v>696</v>
      </c>
      <c r="U46" s="17">
        <v>192</v>
      </c>
      <c r="V46" s="17">
        <v>173</v>
      </c>
      <c r="W46" s="17">
        <v>171</v>
      </c>
      <c r="X46" s="17">
        <v>160</v>
      </c>
      <c r="Y46" s="17"/>
      <c r="Z46" s="17"/>
      <c r="AA46" s="17">
        <f t="shared" si="13"/>
        <v>696</v>
      </c>
      <c r="AB46" s="17">
        <f t="shared" si="15"/>
        <v>174</v>
      </c>
      <c r="AC46" s="17">
        <f>AA46-AA7</f>
        <v>-399</v>
      </c>
    </row>
    <row r="47" spans="1:29" ht="15">
      <c r="A47" s="17">
        <f t="shared" si="4"/>
        <v>45</v>
      </c>
      <c r="B47" s="17" t="s">
        <v>317</v>
      </c>
      <c r="C47" s="17" t="s">
        <v>253</v>
      </c>
      <c r="D47" s="17" t="s">
        <v>39</v>
      </c>
      <c r="E47" s="17">
        <f t="shared" si="14"/>
        <v>961</v>
      </c>
      <c r="F47" s="17">
        <v>153</v>
      </c>
      <c r="G47" s="17">
        <v>150</v>
      </c>
      <c r="H47" s="17">
        <v>163</v>
      </c>
      <c r="I47" s="17">
        <v>218</v>
      </c>
      <c r="J47" s="17">
        <v>137</v>
      </c>
      <c r="K47" s="17">
        <v>140</v>
      </c>
      <c r="L47" s="17">
        <f t="shared" si="11"/>
        <v>961</v>
      </c>
      <c r="M47" s="17">
        <f t="shared" si="2"/>
        <v>160.16666666666666</v>
      </c>
      <c r="N47" s="17">
        <f>L47-L7</f>
        <v>-282</v>
      </c>
      <c r="O47" s="2"/>
      <c r="P47" s="17">
        <f t="shared" si="5"/>
        <v>45</v>
      </c>
      <c r="Q47" s="17" t="s">
        <v>373</v>
      </c>
      <c r="R47" s="17" t="s">
        <v>255</v>
      </c>
      <c r="S47" s="17" t="s">
        <v>40</v>
      </c>
      <c r="T47" s="17">
        <f t="shared" si="12"/>
        <v>692</v>
      </c>
      <c r="U47" s="17"/>
      <c r="V47" s="17">
        <v>192</v>
      </c>
      <c r="W47" s="17">
        <v>177</v>
      </c>
      <c r="X47" s="17">
        <v>169</v>
      </c>
      <c r="Y47" s="17">
        <v>154</v>
      </c>
      <c r="Z47" s="17"/>
      <c r="AA47" s="17">
        <f t="shared" si="13"/>
        <v>692</v>
      </c>
      <c r="AB47" s="17">
        <f t="shared" si="15"/>
        <v>173</v>
      </c>
      <c r="AC47" s="17">
        <f>AA47-AA7</f>
        <v>-403</v>
      </c>
    </row>
    <row r="48" spans="1:29" ht="15">
      <c r="A48" s="17">
        <f t="shared" si="4"/>
        <v>46</v>
      </c>
      <c r="B48" s="17" t="s">
        <v>365</v>
      </c>
      <c r="C48" s="17" t="s">
        <v>193</v>
      </c>
      <c r="D48" s="17" t="s">
        <v>40</v>
      </c>
      <c r="E48" s="17">
        <f t="shared" si="14"/>
        <v>950</v>
      </c>
      <c r="F48" s="17">
        <v>131</v>
      </c>
      <c r="G48" s="17">
        <v>131</v>
      </c>
      <c r="H48" s="17">
        <v>160</v>
      </c>
      <c r="I48" s="17">
        <v>189</v>
      </c>
      <c r="J48" s="43">
        <v>178</v>
      </c>
      <c r="K48" s="17">
        <v>161</v>
      </c>
      <c r="L48" s="17">
        <f t="shared" si="11"/>
        <v>950</v>
      </c>
      <c r="M48" s="17">
        <f t="shared" si="2"/>
        <v>158.33333333333334</v>
      </c>
      <c r="N48" s="17">
        <f>L48-L7</f>
        <v>-293</v>
      </c>
      <c r="O48" s="2"/>
      <c r="P48" s="17">
        <f t="shared" si="5"/>
        <v>46</v>
      </c>
      <c r="Q48" s="17" t="s">
        <v>396</v>
      </c>
      <c r="R48" s="17" t="s">
        <v>254</v>
      </c>
      <c r="S48" s="17" t="s">
        <v>40</v>
      </c>
      <c r="T48" s="17">
        <f t="shared" si="12"/>
        <v>639</v>
      </c>
      <c r="U48" s="17"/>
      <c r="V48" s="17">
        <v>113</v>
      </c>
      <c r="W48" s="17"/>
      <c r="X48" s="17">
        <v>199</v>
      </c>
      <c r="Y48" s="17">
        <v>165</v>
      </c>
      <c r="Z48" s="17">
        <v>162</v>
      </c>
      <c r="AA48" s="17">
        <f t="shared" si="13"/>
        <v>639</v>
      </c>
      <c r="AB48" s="17">
        <f t="shared" si="15"/>
        <v>159.75</v>
      </c>
      <c r="AC48" s="17">
        <f>AA48-AA7</f>
        <v>-456</v>
      </c>
    </row>
    <row r="49" spans="1:29" ht="15">
      <c r="A49" s="17">
        <f t="shared" si="4"/>
        <v>47</v>
      </c>
      <c r="B49" s="17" t="s">
        <v>214</v>
      </c>
      <c r="C49" s="17" t="s">
        <v>251</v>
      </c>
      <c r="D49" s="17" t="s">
        <v>40</v>
      </c>
      <c r="E49" s="17">
        <f t="shared" si="14"/>
        <v>949</v>
      </c>
      <c r="F49" s="17">
        <v>134</v>
      </c>
      <c r="G49" s="17">
        <v>222</v>
      </c>
      <c r="H49" s="17">
        <v>130</v>
      </c>
      <c r="I49" s="17">
        <v>157</v>
      </c>
      <c r="J49" s="43">
        <v>166</v>
      </c>
      <c r="K49" s="17">
        <v>140</v>
      </c>
      <c r="L49" s="17">
        <f t="shared" si="11"/>
        <v>949</v>
      </c>
      <c r="M49" s="17">
        <f>L49/5</f>
        <v>189.8</v>
      </c>
      <c r="N49" s="17">
        <f>L49-L7</f>
        <v>-294</v>
      </c>
      <c r="O49" s="2"/>
      <c r="P49" s="17">
        <f t="shared" si="5"/>
        <v>47</v>
      </c>
      <c r="Q49" s="17" t="s">
        <v>330</v>
      </c>
      <c r="R49" s="17" t="s">
        <v>127</v>
      </c>
      <c r="S49" s="17" t="s">
        <v>40</v>
      </c>
      <c r="T49" s="17">
        <f t="shared" si="12"/>
        <v>634</v>
      </c>
      <c r="U49" s="43">
        <v>168</v>
      </c>
      <c r="V49" s="43">
        <v>161</v>
      </c>
      <c r="W49" s="43">
        <v>190</v>
      </c>
      <c r="X49" s="43">
        <v>115</v>
      </c>
      <c r="Y49" s="43"/>
      <c r="Z49" s="43"/>
      <c r="AA49" s="17">
        <f t="shared" si="13"/>
        <v>634</v>
      </c>
      <c r="AB49" s="17">
        <f t="shared" si="15"/>
        <v>158.5</v>
      </c>
      <c r="AC49" s="17">
        <f>AA49-AA7</f>
        <v>-461</v>
      </c>
    </row>
    <row r="50" spans="1:29" ht="15">
      <c r="A50" s="17">
        <f t="shared" si="4"/>
        <v>48</v>
      </c>
      <c r="B50" s="17" t="s">
        <v>368</v>
      </c>
      <c r="C50" s="17" t="s">
        <v>252</v>
      </c>
      <c r="D50" s="17" t="s">
        <v>39</v>
      </c>
      <c r="E50" s="17">
        <f t="shared" si="14"/>
        <v>946</v>
      </c>
      <c r="F50" s="17">
        <v>138</v>
      </c>
      <c r="G50" s="17">
        <v>169</v>
      </c>
      <c r="H50" s="17">
        <v>160</v>
      </c>
      <c r="I50" s="17">
        <v>169</v>
      </c>
      <c r="J50" s="17">
        <v>168</v>
      </c>
      <c r="K50" s="17">
        <v>142</v>
      </c>
      <c r="L50" s="17">
        <f t="shared" si="11"/>
        <v>946</v>
      </c>
      <c r="M50" s="17">
        <f t="shared" si="2"/>
        <v>157.66666666666666</v>
      </c>
      <c r="N50" s="17">
        <f>L50-L7</f>
        <v>-297</v>
      </c>
      <c r="O50" s="2"/>
      <c r="P50" s="17">
        <f t="shared" si="5"/>
        <v>48</v>
      </c>
      <c r="Q50" s="17" t="s">
        <v>331</v>
      </c>
      <c r="R50" s="17" t="s">
        <v>127</v>
      </c>
      <c r="S50" s="17" t="s">
        <v>40</v>
      </c>
      <c r="T50" s="17">
        <f t="shared" si="12"/>
        <v>586</v>
      </c>
      <c r="U50" s="43">
        <v>139</v>
      </c>
      <c r="V50" s="43"/>
      <c r="W50" s="43"/>
      <c r="X50" s="43">
        <v>160</v>
      </c>
      <c r="Y50" s="43">
        <v>149</v>
      </c>
      <c r="Z50" s="43">
        <v>138</v>
      </c>
      <c r="AA50" s="17">
        <f t="shared" si="13"/>
        <v>586</v>
      </c>
      <c r="AB50" s="17">
        <f t="shared" si="15"/>
        <v>146.5</v>
      </c>
      <c r="AC50" s="17">
        <f>AA50-AA7</f>
        <v>-509</v>
      </c>
    </row>
    <row r="51" spans="1:29" ht="15">
      <c r="A51" s="17">
        <f t="shared" si="4"/>
        <v>49</v>
      </c>
      <c r="B51" s="17" t="s">
        <v>416</v>
      </c>
      <c r="C51" s="17" t="s">
        <v>258</v>
      </c>
      <c r="D51" s="17" t="s">
        <v>40</v>
      </c>
      <c r="E51" s="17">
        <f t="shared" si="14"/>
        <v>942</v>
      </c>
      <c r="F51" s="17">
        <v>167</v>
      </c>
      <c r="G51" s="17">
        <v>186</v>
      </c>
      <c r="H51" s="17">
        <v>129</v>
      </c>
      <c r="I51" s="17">
        <v>118</v>
      </c>
      <c r="J51" s="43">
        <v>163</v>
      </c>
      <c r="K51" s="17">
        <v>179</v>
      </c>
      <c r="L51" s="17">
        <f t="shared" si="11"/>
        <v>942</v>
      </c>
      <c r="M51" s="17">
        <f t="shared" si="2"/>
        <v>157</v>
      </c>
      <c r="N51" s="17">
        <f>L51-L7</f>
        <v>-301</v>
      </c>
      <c r="O51" s="2"/>
      <c r="P51" s="17">
        <f t="shared" si="5"/>
        <v>49</v>
      </c>
      <c r="Q51" s="17" t="s">
        <v>322</v>
      </c>
      <c r="R51" s="17" t="s">
        <v>256</v>
      </c>
      <c r="S51" s="17" t="s">
        <v>39</v>
      </c>
      <c r="T51" s="17">
        <f t="shared" si="12"/>
        <v>584</v>
      </c>
      <c r="U51" s="17">
        <v>155</v>
      </c>
      <c r="V51" s="17">
        <v>159</v>
      </c>
      <c r="W51" s="17">
        <v>127</v>
      </c>
      <c r="X51" s="17">
        <v>143</v>
      </c>
      <c r="Y51" s="17"/>
      <c r="Z51" s="17"/>
      <c r="AA51" s="17">
        <f t="shared" si="13"/>
        <v>584</v>
      </c>
      <c r="AB51" s="17">
        <f t="shared" si="15"/>
        <v>146</v>
      </c>
      <c r="AC51" s="17">
        <f>AA51-AA7</f>
        <v>-511</v>
      </c>
    </row>
    <row r="52" spans="1:29" ht="15">
      <c r="A52" s="17">
        <f t="shared" si="4"/>
        <v>50</v>
      </c>
      <c r="B52" s="17" t="s">
        <v>367</v>
      </c>
      <c r="C52" s="17" t="s">
        <v>252</v>
      </c>
      <c r="D52" s="17" t="s">
        <v>39</v>
      </c>
      <c r="E52" s="17">
        <f t="shared" si="14"/>
        <v>930</v>
      </c>
      <c r="F52" s="17">
        <v>136</v>
      </c>
      <c r="G52" s="17">
        <v>171</v>
      </c>
      <c r="H52" s="17">
        <v>148</v>
      </c>
      <c r="I52" s="17">
        <v>167</v>
      </c>
      <c r="J52" s="17">
        <v>168</v>
      </c>
      <c r="K52" s="17">
        <v>140</v>
      </c>
      <c r="L52" s="17">
        <f t="shared" si="11"/>
        <v>930</v>
      </c>
      <c r="M52" s="17">
        <f t="shared" si="2"/>
        <v>155</v>
      </c>
      <c r="N52" s="17">
        <f>L52-L7</f>
        <v>-313</v>
      </c>
      <c r="O52" s="2"/>
      <c r="P52" s="17">
        <f t="shared" si="5"/>
        <v>50</v>
      </c>
      <c r="Q52" s="17" t="s">
        <v>276</v>
      </c>
      <c r="R52" s="17" t="s">
        <v>126</v>
      </c>
      <c r="S52" s="17" t="s">
        <v>40</v>
      </c>
      <c r="T52" s="17">
        <f t="shared" si="12"/>
        <v>578</v>
      </c>
      <c r="U52" s="17"/>
      <c r="V52" s="17"/>
      <c r="W52" s="17"/>
      <c r="X52" s="17">
        <v>169</v>
      </c>
      <c r="Y52" s="17">
        <v>210</v>
      </c>
      <c r="Z52" s="17">
        <v>199</v>
      </c>
      <c r="AA52" s="17">
        <f t="shared" si="13"/>
        <v>578</v>
      </c>
      <c r="AB52" s="17">
        <f>AA52/3</f>
        <v>192.66666666666666</v>
      </c>
      <c r="AC52" s="17">
        <f>AA52-AA7</f>
        <v>-517</v>
      </c>
    </row>
    <row r="53" spans="1:29" ht="15">
      <c r="A53" s="17">
        <f t="shared" si="4"/>
        <v>51</v>
      </c>
      <c r="B53" s="17" t="s">
        <v>194</v>
      </c>
      <c r="C53" s="17" t="s">
        <v>192</v>
      </c>
      <c r="D53" s="17" t="s">
        <v>40</v>
      </c>
      <c r="E53" s="17">
        <f t="shared" si="14"/>
        <v>928</v>
      </c>
      <c r="F53" s="17">
        <v>192</v>
      </c>
      <c r="G53" s="17">
        <v>167</v>
      </c>
      <c r="H53" s="17">
        <v>151</v>
      </c>
      <c r="I53" s="17"/>
      <c r="J53" s="43">
        <v>200</v>
      </c>
      <c r="K53" s="17">
        <v>218</v>
      </c>
      <c r="L53" s="17">
        <f t="shared" si="11"/>
        <v>928</v>
      </c>
      <c r="M53" s="17">
        <f>L53/5</f>
        <v>185.6</v>
      </c>
      <c r="N53" s="17">
        <f>L53-L7</f>
        <v>-315</v>
      </c>
      <c r="O53" s="2"/>
      <c r="P53" s="17">
        <f t="shared" si="5"/>
        <v>51</v>
      </c>
      <c r="Q53" s="17" t="s">
        <v>228</v>
      </c>
      <c r="R53" s="17" t="s">
        <v>130</v>
      </c>
      <c r="S53" s="17" t="s">
        <v>40</v>
      </c>
      <c r="T53" s="17">
        <f t="shared" si="12"/>
        <v>555</v>
      </c>
      <c r="U53" s="17">
        <v>149</v>
      </c>
      <c r="V53" s="17">
        <v>162</v>
      </c>
      <c r="W53" s="17">
        <v>121</v>
      </c>
      <c r="X53" s="17">
        <v>123</v>
      </c>
      <c r="Y53" s="17"/>
      <c r="Z53" s="17"/>
      <c r="AA53" s="17">
        <f t="shared" si="13"/>
        <v>555</v>
      </c>
      <c r="AB53" s="17">
        <f>AA53/4</f>
        <v>138.75</v>
      </c>
      <c r="AC53" s="17">
        <f>AA53-AA7</f>
        <v>-540</v>
      </c>
    </row>
    <row r="54" spans="1:29" ht="15">
      <c r="A54" s="17">
        <f t="shared" si="4"/>
        <v>52</v>
      </c>
      <c r="B54" s="17" t="s">
        <v>220</v>
      </c>
      <c r="C54" s="17" t="s">
        <v>217</v>
      </c>
      <c r="D54" s="17" t="s">
        <v>40</v>
      </c>
      <c r="E54" s="17">
        <f t="shared" si="14"/>
        <v>926</v>
      </c>
      <c r="F54" s="17">
        <v>156</v>
      </c>
      <c r="G54" s="17">
        <v>140</v>
      </c>
      <c r="H54" s="17">
        <v>128</v>
      </c>
      <c r="I54" s="17">
        <v>170</v>
      </c>
      <c r="J54" s="43">
        <v>158</v>
      </c>
      <c r="K54" s="17">
        <v>174</v>
      </c>
      <c r="L54" s="17">
        <f t="shared" si="11"/>
        <v>926</v>
      </c>
      <c r="M54" s="17">
        <f t="shared" si="2"/>
        <v>154.33333333333334</v>
      </c>
      <c r="N54" s="17">
        <f>L54-L7</f>
        <v>-317</v>
      </c>
      <c r="O54" s="2"/>
      <c r="P54" s="17">
        <f t="shared" si="5"/>
        <v>52</v>
      </c>
      <c r="Q54" s="17" t="s">
        <v>395</v>
      </c>
      <c r="R54" s="17" t="s">
        <v>254</v>
      </c>
      <c r="S54" s="17" t="s">
        <v>40</v>
      </c>
      <c r="T54" s="17">
        <f t="shared" si="12"/>
        <v>533</v>
      </c>
      <c r="U54" s="17">
        <v>155</v>
      </c>
      <c r="V54" s="17">
        <v>147</v>
      </c>
      <c r="W54" s="17">
        <v>101</v>
      </c>
      <c r="X54" s="17"/>
      <c r="Y54" s="17"/>
      <c r="Z54" s="17">
        <v>130</v>
      </c>
      <c r="AA54" s="17">
        <f t="shared" si="13"/>
        <v>533</v>
      </c>
      <c r="AB54" s="17">
        <f>AA54/4</f>
        <v>133.25</v>
      </c>
      <c r="AC54" s="17">
        <f>AA54-AA7</f>
        <v>-562</v>
      </c>
    </row>
    <row r="55" spans="1:29" ht="15">
      <c r="A55" s="17">
        <f t="shared" si="4"/>
        <v>53</v>
      </c>
      <c r="B55" s="17" t="s">
        <v>290</v>
      </c>
      <c r="C55" s="17" t="s">
        <v>262</v>
      </c>
      <c r="D55" s="17" t="s">
        <v>40</v>
      </c>
      <c r="E55" s="17">
        <f t="shared" si="14"/>
        <v>924</v>
      </c>
      <c r="F55" s="17">
        <v>164</v>
      </c>
      <c r="G55" s="17">
        <v>209</v>
      </c>
      <c r="H55" s="17">
        <v>139</v>
      </c>
      <c r="I55" s="17">
        <v>173</v>
      </c>
      <c r="J55" s="43">
        <v>129</v>
      </c>
      <c r="K55" s="17">
        <v>110</v>
      </c>
      <c r="L55" s="17">
        <f t="shared" si="11"/>
        <v>924</v>
      </c>
      <c r="M55" s="17">
        <f t="shared" si="2"/>
        <v>154</v>
      </c>
      <c r="N55" s="17">
        <f>L55-L7</f>
        <v>-319</v>
      </c>
      <c r="O55" s="2"/>
      <c r="P55" s="17">
        <f t="shared" si="5"/>
        <v>53</v>
      </c>
      <c r="Q55" s="17" t="s">
        <v>297</v>
      </c>
      <c r="R55" s="17" t="s">
        <v>128</v>
      </c>
      <c r="S55" s="17" t="s">
        <v>40</v>
      </c>
      <c r="T55" s="17">
        <f t="shared" si="12"/>
        <v>512</v>
      </c>
      <c r="U55" s="17"/>
      <c r="V55" s="17"/>
      <c r="W55" s="17">
        <v>147</v>
      </c>
      <c r="X55" s="17"/>
      <c r="Y55" s="17">
        <v>162</v>
      </c>
      <c r="Z55" s="17">
        <v>203</v>
      </c>
      <c r="AA55" s="17">
        <f t="shared" si="13"/>
        <v>512</v>
      </c>
      <c r="AB55" s="17">
        <f>AA55/3</f>
        <v>170.66666666666666</v>
      </c>
      <c r="AC55" s="17">
        <f>AA55-AA7</f>
        <v>-583</v>
      </c>
    </row>
    <row r="56" spans="1:29" ht="15">
      <c r="A56" s="17">
        <f t="shared" si="4"/>
        <v>54</v>
      </c>
      <c r="B56" s="17" t="s">
        <v>409</v>
      </c>
      <c r="C56" s="17" t="s">
        <v>144</v>
      </c>
      <c r="D56" s="17" t="s">
        <v>39</v>
      </c>
      <c r="E56" s="17">
        <f t="shared" si="14"/>
        <v>923</v>
      </c>
      <c r="F56" s="17">
        <v>164</v>
      </c>
      <c r="G56" s="17">
        <v>156</v>
      </c>
      <c r="H56" s="17"/>
      <c r="I56" s="17">
        <v>223</v>
      </c>
      <c r="J56" s="17">
        <v>178</v>
      </c>
      <c r="K56" s="17">
        <v>202</v>
      </c>
      <c r="L56" s="17">
        <f t="shared" si="11"/>
        <v>923</v>
      </c>
      <c r="M56" s="17">
        <f>L56/5</f>
        <v>184.6</v>
      </c>
      <c r="N56" s="17">
        <f>L56-L7</f>
        <v>-320</v>
      </c>
      <c r="O56" s="2"/>
      <c r="P56" s="17">
        <f t="shared" si="5"/>
        <v>54</v>
      </c>
      <c r="Q56" s="17" t="s">
        <v>274</v>
      </c>
      <c r="R56" s="17" t="s">
        <v>126</v>
      </c>
      <c r="S56" s="17" t="s">
        <v>40</v>
      </c>
      <c r="T56" s="17">
        <f t="shared" si="12"/>
        <v>480</v>
      </c>
      <c r="U56" s="17">
        <v>170</v>
      </c>
      <c r="V56" s="17">
        <v>158</v>
      </c>
      <c r="W56" s="17">
        <v>152</v>
      </c>
      <c r="X56" s="17"/>
      <c r="Y56" s="17"/>
      <c r="Z56" s="17"/>
      <c r="AA56" s="17">
        <f t="shared" si="13"/>
        <v>480</v>
      </c>
      <c r="AB56" s="17">
        <f aca="true" t="shared" si="16" ref="AB56:AB58">AA56/3</f>
        <v>160</v>
      </c>
      <c r="AC56" s="17">
        <f>AA56-AA7</f>
        <v>-615</v>
      </c>
    </row>
    <row r="57" spans="1:29" ht="15">
      <c r="A57" s="17">
        <f t="shared" si="4"/>
        <v>55</v>
      </c>
      <c r="B57" s="17" t="s">
        <v>196</v>
      </c>
      <c r="C57" s="17" t="s">
        <v>192</v>
      </c>
      <c r="D57" s="17" t="s">
        <v>40</v>
      </c>
      <c r="E57" s="17">
        <f t="shared" si="14"/>
        <v>918</v>
      </c>
      <c r="F57" s="17">
        <v>169</v>
      </c>
      <c r="G57" s="17">
        <v>151</v>
      </c>
      <c r="H57" s="17"/>
      <c r="I57" s="17">
        <v>173</v>
      </c>
      <c r="J57" s="43">
        <v>233</v>
      </c>
      <c r="K57" s="17">
        <v>192</v>
      </c>
      <c r="L57" s="17">
        <f t="shared" si="11"/>
        <v>918</v>
      </c>
      <c r="M57" s="17">
        <f>L57/5</f>
        <v>183.6</v>
      </c>
      <c r="N57" s="17">
        <f>L57-L7</f>
        <v>-325</v>
      </c>
      <c r="O57" s="2"/>
      <c r="P57" s="17">
        <f t="shared" si="5"/>
        <v>55</v>
      </c>
      <c r="Q57" s="17" t="s">
        <v>336</v>
      </c>
      <c r="R57" s="17" t="s">
        <v>133</v>
      </c>
      <c r="S57" s="17" t="s">
        <v>39</v>
      </c>
      <c r="T57" s="17">
        <f t="shared" si="12"/>
        <v>457</v>
      </c>
      <c r="U57" s="17">
        <v>168</v>
      </c>
      <c r="V57" s="17">
        <v>133</v>
      </c>
      <c r="W57" s="17"/>
      <c r="X57" s="17"/>
      <c r="Y57" s="17">
        <v>156</v>
      </c>
      <c r="Z57" s="17"/>
      <c r="AA57" s="17">
        <f t="shared" si="13"/>
        <v>457</v>
      </c>
      <c r="AB57" s="17">
        <f t="shared" si="16"/>
        <v>152.33333333333334</v>
      </c>
      <c r="AC57" s="17">
        <f>AA57-AA7</f>
        <v>-638</v>
      </c>
    </row>
    <row r="58" spans="1:29" ht="15">
      <c r="A58" s="17">
        <f t="shared" si="4"/>
        <v>56</v>
      </c>
      <c r="B58" s="17" t="s">
        <v>312</v>
      </c>
      <c r="C58" s="55" t="s">
        <v>250</v>
      </c>
      <c r="D58" s="17" t="s">
        <v>40</v>
      </c>
      <c r="E58" s="17">
        <f t="shared" si="14"/>
        <v>913</v>
      </c>
      <c r="F58" s="17">
        <v>154</v>
      </c>
      <c r="G58" s="17"/>
      <c r="H58" s="17">
        <v>178</v>
      </c>
      <c r="I58" s="17">
        <v>193</v>
      </c>
      <c r="J58" s="43">
        <v>190</v>
      </c>
      <c r="K58" s="17">
        <v>198</v>
      </c>
      <c r="L58" s="17">
        <f t="shared" si="11"/>
        <v>913</v>
      </c>
      <c r="M58" s="17">
        <f>L58/5</f>
        <v>182.6</v>
      </c>
      <c r="N58" s="17">
        <f>L58-L7</f>
        <v>-330</v>
      </c>
      <c r="O58" s="2"/>
      <c r="P58" s="17">
        <f t="shared" si="5"/>
        <v>56</v>
      </c>
      <c r="Q58" s="17" t="s">
        <v>327</v>
      </c>
      <c r="R58" s="17" t="s">
        <v>127</v>
      </c>
      <c r="S58" s="17" t="s">
        <v>40</v>
      </c>
      <c r="T58" s="17">
        <f t="shared" si="12"/>
        <v>438</v>
      </c>
      <c r="U58" s="17"/>
      <c r="V58" s="17">
        <v>115</v>
      </c>
      <c r="W58" s="17"/>
      <c r="X58" s="17"/>
      <c r="Y58" s="17">
        <v>191</v>
      </c>
      <c r="Z58" s="17">
        <v>132</v>
      </c>
      <c r="AA58" s="17">
        <f t="shared" si="13"/>
        <v>438</v>
      </c>
      <c r="AB58" s="17">
        <f t="shared" si="16"/>
        <v>146</v>
      </c>
      <c r="AC58" s="17">
        <f>AA58-AA7</f>
        <v>-657</v>
      </c>
    </row>
    <row r="59" spans="1:29" ht="15">
      <c r="A59" s="17">
        <f t="shared" si="4"/>
        <v>57</v>
      </c>
      <c r="B59" s="17" t="s">
        <v>221</v>
      </c>
      <c r="C59" s="17" t="s">
        <v>217</v>
      </c>
      <c r="D59" s="17" t="s">
        <v>40</v>
      </c>
      <c r="E59" s="17">
        <f t="shared" si="14"/>
        <v>910</v>
      </c>
      <c r="F59" s="17">
        <v>103</v>
      </c>
      <c r="G59" s="17">
        <v>148</v>
      </c>
      <c r="H59" s="17">
        <v>175</v>
      </c>
      <c r="I59" s="17">
        <v>157</v>
      </c>
      <c r="J59" s="43">
        <v>158</v>
      </c>
      <c r="K59" s="17">
        <v>169</v>
      </c>
      <c r="L59" s="17">
        <f t="shared" si="11"/>
        <v>910</v>
      </c>
      <c r="M59" s="17">
        <f t="shared" si="2"/>
        <v>151.66666666666666</v>
      </c>
      <c r="N59" s="17">
        <f>L59-L7</f>
        <v>-333</v>
      </c>
      <c r="O59" s="2"/>
      <c r="P59" s="17">
        <f t="shared" si="5"/>
        <v>57</v>
      </c>
      <c r="Q59" s="17" t="s">
        <v>277</v>
      </c>
      <c r="R59" s="17" t="s">
        <v>126</v>
      </c>
      <c r="S59" s="17" t="s">
        <v>40</v>
      </c>
      <c r="T59" s="17">
        <f t="shared" si="12"/>
        <v>314</v>
      </c>
      <c r="U59" s="17"/>
      <c r="V59" s="17"/>
      <c r="W59" s="17"/>
      <c r="X59" s="17"/>
      <c r="Y59" s="17">
        <v>174</v>
      </c>
      <c r="Z59" s="17">
        <v>140</v>
      </c>
      <c r="AA59" s="17">
        <f t="shared" si="13"/>
        <v>314</v>
      </c>
      <c r="AB59" s="17">
        <f>AA59/2</f>
        <v>157</v>
      </c>
      <c r="AC59" s="17">
        <f>AA59-AA7</f>
        <v>-781</v>
      </c>
    </row>
    <row r="60" spans="1:29" ht="15">
      <c r="A60" s="17">
        <f t="shared" si="4"/>
        <v>58</v>
      </c>
      <c r="B60" s="17" t="s">
        <v>341</v>
      </c>
      <c r="C60" s="17" t="s">
        <v>147</v>
      </c>
      <c r="D60" s="17" t="s">
        <v>39</v>
      </c>
      <c r="E60" s="17">
        <f t="shared" si="14"/>
        <v>906</v>
      </c>
      <c r="F60" s="17">
        <v>179</v>
      </c>
      <c r="G60" s="17">
        <v>172</v>
      </c>
      <c r="H60" s="17"/>
      <c r="I60" s="17">
        <v>184</v>
      </c>
      <c r="J60" s="17">
        <v>170</v>
      </c>
      <c r="K60" s="17">
        <v>201</v>
      </c>
      <c r="L60" s="17">
        <f t="shared" si="11"/>
        <v>906</v>
      </c>
      <c r="M60" s="17">
        <f>L60/5</f>
        <v>181.2</v>
      </c>
      <c r="N60" s="17">
        <f>L60-L7</f>
        <v>-337</v>
      </c>
      <c r="O60" s="2"/>
      <c r="P60" s="17">
        <f t="shared" si="5"/>
        <v>58</v>
      </c>
      <c r="Q60" s="17" t="s">
        <v>200</v>
      </c>
      <c r="R60" s="17" t="s">
        <v>129</v>
      </c>
      <c r="S60" s="17" t="s">
        <v>40</v>
      </c>
      <c r="T60" s="17">
        <f t="shared" si="12"/>
        <v>286</v>
      </c>
      <c r="U60" s="17"/>
      <c r="V60" s="17"/>
      <c r="W60" s="17"/>
      <c r="X60" s="17">
        <v>132</v>
      </c>
      <c r="Y60" s="17">
        <v>154</v>
      </c>
      <c r="Z60" s="17"/>
      <c r="AA60" s="17">
        <f t="shared" si="13"/>
        <v>286</v>
      </c>
      <c r="AB60" s="17">
        <f aca="true" t="shared" si="17" ref="AB60:AB64">AA60/2</f>
        <v>143</v>
      </c>
      <c r="AC60" s="17">
        <f>AA60-AA7</f>
        <v>-809</v>
      </c>
    </row>
    <row r="61" spans="1:29" ht="15">
      <c r="A61" s="17">
        <f t="shared" si="4"/>
        <v>59</v>
      </c>
      <c r="B61" s="17" t="s">
        <v>281</v>
      </c>
      <c r="C61" s="17" t="s">
        <v>145</v>
      </c>
      <c r="D61" s="17" t="s">
        <v>39</v>
      </c>
      <c r="E61" s="17">
        <f t="shared" si="14"/>
        <v>901</v>
      </c>
      <c r="F61" s="17"/>
      <c r="G61" s="17">
        <v>171</v>
      </c>
      <c r="H61" s="17">
        <v>219</v>
      </c>
      <c r="I61" s="17">
        <v>161</v>
      </c>
      <c r="J61" s="17">
        <v>175</v>
      </c>
      <c r="K61" s="17">
        <v>175</v>
      </c>
      <c r="L61" s="17">
        <f t="shared" si="11"/>
        <v>901</v>
      </c>
      <c r="M61" s="17">
        <f>L61/5</f>
        <v>180.2</v>
      </c>
      <c r="N61" s="17">
        <f>L61-L7</f>
        <v>-342</v>
      </c>
      <c r="O61" s="2"/>
      <c r="P61" s="17">
        <f t="shared" si="5"/>
        <v>59</v>
      </c>
      <c r="Q61" s="17" t="s">
        <v>328</v>
      </c>
      <c r="R61" s="17" t="s">
        <v>127</v>
      </c>
      <c r="S61" s="17" t="s">
        <v>40</v>
      </c>
      <c r="T61" s="17">
        <f t="shared" si="12"/>
        <v>272</v>
      </c>
      <c r="U61" s="43">
        <v>135</v>
      </c>
      <c r="V61" s="43"/>
      <c r="W61" s="43">
        <v>137</v>
      </c>
      <c r="X61" s="43"/>
      <c r="Y61" s="43"/>
      <c r="Z61" s="43"/>
      <c r="AA61" s="17">
        <f t="shared" si="13"/>
        <v>272</v>
      </c>
      <c r="AB61" s="17">
        <f t="shared" si="17"/>
        <v>136</v>
      </c>
      <c r="AC61" s="17">
        <f>AA61-AA7</f>
        <v>-823</v>
      </c>
    </row>
    <row r="62" spans="1:29" ht="15">
      <c r="A62" s="17">
        <f t="shared" si="4"/>
        <v>60</v>
      </c>
      <c r="B62" s="17" t="s">
        <v>198</v>
      </c>
      <c r="C62" s="17" t="s">
        <v>192</v>
      </c>
      <c r="D62" s="17" t="s">
        <v>40</v>
      </c>
      <c r="E62" s="17">
        <f t="shared" si="14"/>
        <v>897</v>
      </c>
      <c r="F62" s="17">
        <v>231</v>
      </c>
      <c r="G62" s="17">
        <v>156</v>
      </c>
      <c r="H62" s="17">
        <v>178</v>
      </c>
      <c r="I62" s="17">
        <v>139</v>
      </c>
      <c r="J62" s="43"/>
      <c r="K62" s="17">
        <v>193</v>
      </c>
      <c r="L62" s="17">
        <f t="shared" si="11"/>
        <v>897</v>
      </c>
      <c r="M62" s="17">
        <f t="shared" si="2"/>
        <v>149.5</v>
      </c>
      <c r="N62" s="17">
        <f>L62-L7</f>
        <v>-346</v>
      </c>
      <c r="O62" s="2"/>
      <c r="P62" s="17">
        <f t="shared" si="5"/>
        <v>60</v>
      </c>
      <c r="Q62" s="17" t="s">
        <v>374</v>
      </c>
      <c r="R62" s="17" t="s">
        <v>255</v>
      </c>
      <c r="S62" s="17" t="s">
        <v>40</v>
      </c>
      <c r="T62" s="17">
        <f t="shared" si="12"/>
        <v>267</v>
      </c>
      <c r="U62" s="17">
        <v>134</v>
      </c>
      <c r="V62" s="17"/>
      <c r="W62" s="17"/>
      <c r="X62" s="17"/>
      <c r="Y62" s="17"/>
      <c r="Z62" s="17">
        <v>133</v>
      </c>
      <c r="AA62" s="17">
        <f t="shared" si="13"/>
        <v>267</v>
      </c>
      <c r="AB62" s="17">
        <f t="shared" si="17"/>
        <v>133.5</v>
      </c>
      <c r="AC62" s="17">
        <f>AA62-AA7</f>
        <v>-828</v>
      </c>
    </row>
    <row r="63" spans="1:29" ht="15">
      <c r="A63" s="17">
        <f t="shared" si="4"/>
        <v>61</v>
      </c>
      <c r="B63" s="55" t="s">
        <v>211</v>
      </c>
      <c r="C63" s="17" t="s">
        <v>259</v>
      </c>
      <c r="D63" s="55" t="s">
        <v>40</v>
      </c>
      <c r="E63" s="17">
        <f t="shared" si="14"/>
        <v>896</v>
      </c>
      <c r="F63" s="17">
        <v>124</v>
      </c>
      <c r="G63" s="17">
        <v>154</v>
      </c>
      <c r="H63" s="17">
        <v>142</v>
      </c>
      <c r="I63" s="17">
        <v>164</v>
      </c>
      <c r="J63" s="43">
        <v>142</v>
      </c>
      <c r="K63" s="17">
        <v>170</v>
      </c>
      <c r="L63" s="17">
        <f t="shared" si="11"/>
        <v>896</v>
      </c>
      <c r="M63" s="17">
        <f t="shared" si="2"/>
        <v>149.33333333333334</v>
      </c>
      <c r="N63" s="17">
        <f>L63-L7</f>
        <v>-347</v>
      </c>
      <c r="O63" s="2"/>
      <c r="P63" s="17">
        <f t="shared" si="5"/>
        <v>61</v>
      </c>
      <c r="Q63" s="17" t="s">
        <v>319</v>
      </c>
      <c r="R63" s="17" t="s">
        <v>256</v>
      </c>
      <c r="S63" s="17" t="s">
        <v>39</v>
      </c>
      <c r="T63" s="17">
        <f t="shared" si="12"/>
        <v>264</v>
      </c>
      <c r="U63" s="17"/>
      <c r="V63" s="17"/>
      <c r="W63" s="17"/>
      <c r="X63" s="17"/>
      <c r="Y63" s="17">
        <v>131</v>
      </c>
      <c r="Z63" s="17">
        <v>133</v>
      </c>
      <c r="AA63" s="17">
        <f t="shared" si="13"/>
        <v>264</v>
      </c>
      <c r="AB63" s="17">
        <f t="shared" si="17"/>
        <v>132</v>
      </c>
      <c r="AC63" s="17">
        <f>AA63-AA7</f>
        <v>-831</v>
      </c>
    </row>
    <row r="64" spans="1:29" ht="15">
      <c r="A64" s="17">
        <f t="shared" si="4"/>
        <v>62</v>
      </c>
      <c r="B64" s="17" t="s">
        <v>278</v>
      </c>
      <c r="C64" s="17" t="s">
        <v>145</v>
      </c>
      <c r="D64" s="17" t="s">
        <v>39</v>
      </c>
      <c r="E64" s="17">
        <f t="shared" si="14"/>
        <v>891</v>
      </c>
      <c r="F64" s="17">
        <v>131</v>
      </c>
      <c r="G64" s="17"/>
      <c r="H64" s="17">
        <v>165</v>
      </c>
      <c r="I64" s="17">
        <v>243</v>
      </c>
      <c r="J64" s="17">
        <v>189</v>
      </c>
      <c r="K64" s="17">
        <v>163</v>
      </c>
      <c r="L64" s="17">
        <f t="shared" si="11"/>
        <v>891</v>
      </c>
      <c r="M64" s="17">
        <f>L64/5</f>
        <v>178.2</v>
      </c>
      <c r="N64" s="17">
        <f>L64-L7</f>
        <v>-352</v>
      </c>
      <c r="O64" s="2"/>
      <c r="P64" s="17">
        <f t="shared" si="5"/>
        <v>62</v>
      </c>
      <c r="Q64" s="17" t="s">
        <v>224</v>
      </c>
      <c r="R64" s="17" t="s">
        <v>130</v>
      </c>
      <c r="S64" s="17" t="s">
        <v>40</v>
      </c>
      <c r="T64" s="17">
        <f t="shared" si="12"/>
        <v>243</v>
      </c>
      <c r="U64" s="17"/>
      <c r="V64" s="17"/>
      <c r="W64" s="17"/>
      <c r="X64" s="17"/>
      <c r="Y64" s="17">
        <v>128</v>
      </c>
      <c r="Z64" s="17">
        <v>115</v>
      </c>
      <c r="AA64" s="17">
        <f t="shared" si="13"/>
        <v>243</v>
      </c>
      <c r="AB64" s="17">
        <f t="shared" si="17"/>
        <v>121.5</v>
      </c>
      <c r="AC64" s="17">
        <f>AA64-AA7</f>
        <v>-852</v>
      </c>
    </row>
    <row r="65" spans="1:29" ht="15">
      <c r="A65" s="17">
        <f t="shared" si="4"/>
        <v>63</v>
      </c>
      <c r="B65" s="17" t="s">
        <v>219</v>
      </c>
      <c r="C65" s="17" t="s">
        <v>217</v>
      </c>
      <c r="D65" s="17" t="s">
        <v>40</v>
      </c>
      <c r="E65" s="17">
        <f t="shared" si="14"/>
        <v>889</v>
      </c>
      <c r="F65" s="17">
        <v>132</v>
      </c>
      <c r="G65" s="17">
        <v>116</v>
      </c>
      <c r="H65" s="17">
        <v>137</v>
      </c>
      <c r="I65" s="17">
        <v>178</v>
      </c>
      <c r="J65" s="43">
        <v>160</v>
      </c>
      <c r="K65" s="17">
        <v>166</v>
      </c>
      <c r="L65" s="17">
        <f t="shared" si="11"/>
        <v>889</v>
      </c>
      <c r="M65" s="17">
        <f t="shared" si="2"/>
        <v>148.16666666666666</v>
      </c>
      <c r="N65" s="17">
        <f>L65-L7</f>
        <v>-354</v>
      </c>
      <c r="O65" s="2"/>
      <c r="P65" s="17">
        <f t="shared" si="5"/>
        <v>63</v>
      </c>
      <c r="Q65" s="17" t="s">
        <v>340</v>
      </c>
      <c r="R65" s="17" t="s">
        <v>133</v>
      </c>
      <c r="S65" s="17" t="s">
        <v>39</v>
      </c>
      <c r="T65" s="17">
        <f t="shared" si="12"/>
        <v>148</v>
      </c>
      <c r="U65" s="17"/>
      <c r="V65" s="17"/>
      <c r="W65" s="17"/>
      <c r="X65" s="17"/>
      <c r="Y65" s="17"/>
      <c r="Z65" s="17">
        <v>148</v>
      </c>
      <c r="AA65" s="17">
        <f t="shared" si="13"/>
        <v>148</v>
      </c>
      <c r="AB65" s="17">
        <f>AA65/1</f>
        <v>148</v>
      </c>
      <c r="AC65" s="17">
        <f>AA65-AA7</f>
        <v>-947</v>
      </c>
    </row>
    <row r="66" spans="1:29" ht="15">
      <c r="A66" s="17">
        <f t="shared" si="4"/>
        <v>64</v>
      </c>
      <c r="B66" s="17" t="s">
        <v>414</v>
      </c>
      <c r="C66" s="17" t="s">
        <v>258</v>
      </c>
      <c r="D66" s="17" t="s">
        <v>40</v>
      </c>
      <c r="E66" s="17">
        <f t="shared" si="14"/>
        <v>863</v>
      </c>
      <c r="F66" s="17">
        <v>99</v>
      </c>
      <c r="G66" s="17">
        <v>165</v>
      </c>
      <c r="H66" s="17">
        <v>130</v>
      </c>
      <c r="I66" s="17">
        <v>165</v>
      </c>
      <c r="J66" s="43">
        <v>159</v>
      </c>
      <c r="K66" s="17">
        <v>145</v>
      </c>
      <c r="L66" s="17">
        <f t="shared" si="11"/>
        <v>863</v>
      </c>
      <c r="M66" s="17">
        <f t="shared" si="2"/>
        <v>143.83333333333334</v>
      </c>
      <c r="N66" s="17">
        <f>L66-L7</f>
        <v>-380</v>
      </c>
      <c r="O66" s="2"/>
      <c r="P66" s="17">
        <f t="shared" si="5"/>
        <v>64</v>
      </c>
      <c r="Q66" s="17" t="s">
        <v>324</v>
      </c>
      <c r="R66" s="17" t="s">
        <v>256</v>
      </c>
      <c r="S66" s="17" t="s">
        <v>39</v>
      </c>
      <c r="T66" s="17">
        <f t="shared" si="12"/>
        <v>127</v>
      </c>
      <c r="U66" s="17">
        <v>127</v>
      </c>
      <c r="V66" s="17"/>
      <c r="W66" s="17"/>
      <c r="X66" s="17"/>
      <c r="Y66" s="17"/>
      <c r="Z66" s="17"/>
      <c r="AA66" s="17">
        <f t="shared" si="13"/>
        <v>127</v>
      </c>
      <c r="AB66" s="17">
        <f aca="true" t="shared" si="18" ref="AB66:AB67">AA66/1</f>
        <v>127</v>
      </c>
      <c r="AC66" s="17">
        <f>AA66-AA7</f>
        <v>-968</v>
      </c>
    </row>
    <row r="67" spans="1:29" ht="15">
      <c r="A67" s="17">
        <f t="shared" si="4"/>
        <v>65</v>
      </c>
      <c r="B67" s="17" t="s">
        <v>279</v>
      </c>
      <c r="C67" s="17" t="s">
        <v>145</v>
      </c>
      <c r="D67" s="17" t="s">
        <v>39</v>
      </c>
      <c r="E67" s="17">
        <f t="shared" si="14"/>
        <v>863</v>
      </c>
      <c r="F67" s="17">
        <v>204</v>
      </c>
      <c r="G67" s="17">
        <v>213</v>
      </c>
      <c r="H67" s="17">
        <v>147</v>
      </c>
      <c r="I67" s="17">
        <v>163</v>
      </c>
      <c r="J67" s="17"/>
      <c r="K67" s="17">
        <v>136</v>
      </c>
      <c r="L67" s="17">
        <f aca="true" t="shared" si="19" ref="L67:L98">SUM(F67:K67)</f>
        <v>863</v>
      </c>
      <c r="M67" s="17">
        <f>L67/5</f>
        <v>172.6</v>
      </c>
      <c r="N67" s="17">
        <f>L67-L7</f>
        <v>-380</v>
      </c>
      <c r="O67" s="2"/>
      <c r="P67" s="17">
        <f t="shared" si="5"/>
        <v>65</v>
      </c>
      <c r="Q67" s="17" t="s">
        <v>338</v>
      </c>
      <c r="R67" s="17" t="s">
        <v>133</v>
      </c>
      <c r="S67" s="17" t="s">
        <v>39</v>
      </c>
      <c r="T67" s="17">
        <f t="shared" si="12"/>
        <v>103</v>
      </c>
      <c r="U67" s="17"/>
      <c r="V67" s="17">
        <v>103</v>
      </c>
      <c r="W67" s="17"/>
      <c r="X67" s="17"/>
      <c r="Y67" s="17"/>
      <c r="Z67" s="17"/>
      <c r="AA67" s="17">
        <f aca="true" t="shared" si="20" ref="AA67">SUM(U67:Z67)</f>
        <v>103</v>
      </c>
      <c r="AB67" s="17">
        <f t="shared" si="18"/>
        <v>103</v>
      </c>
      <c r="AC67" s="17">
        <f>AA67-AA7</f>
        <v>-992</v>
      </c>
    </row>
    <row r="68" spans="1:29" ht="15">
      <c r="A68" s="17">
        <f t="shared" si="4"/>
        <v>66</v>
      </c>
      <c r="B68" s="17" t="s">
        <v>218</v>
      </c>
      <c r="C68" s="17" t="s">
        <v>217</v>
      </c>
      <c r="D68" s="17" t="s">
        <v>40</v>
      </c>
      <c r="E68" s="17">
        <f t="shared" si="14"/>
        <v>851</v>
      </c>
      <c r="F68" s="17">
        <v>154</v>
      </c>
      <c r="G68" s="17">
        <v>139</v>
      </c>
      <c r="H68" s="17">
        <v>156</v>
      </c>
      <c r="I68" s="17">
        <v>108</v>
      </c>
      <c r="J68" s="43">
        <v>136</v>
      </c>
      <c r="K68" s="17">
        <v>158</v>
      </c>
      <c r="L68" s="17">
        <f t="shared" si="19"/>
        <v>851</v>
      </c>
      <c r="M68" s="17">
        <f>L68/6</f>
        <v>141.83333333333334</v>
      </c>
      <c r="N68" s="17">
        <f>L68-L7</f>
        <v>-392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>
      <c r="A69" s="17">
        <f aca="true" t="shared" si="21" ref="A69:A127">A68+1</f>
        <v>67</v>
      </c>
      <c r="B69" s="17" t="s">
        <v>212</v>
      </c>
      <c r="C69" s="17" t="s">
        <v>251</v>
      </c>
      <c r="D69" s="17" t="s">
        <v>40</v>
      </c>
      <c r="E69" s="17">
        <f t="shared" si="14"/>
        <v>848</v>
      </c>
      <c r="F69" s="17">
        <v>132</v>
      </c>
      <c r="G69" s="17">
        <v>173</v>
      </c>
      <c r="H69" s="17">
        <v>162</v>
      </c>
      <c r="I69" s="17">
        <v>113</v>
      </c>
      <c r="J69" s="43">
        <v>120</v>
      </c>
      <c r="K69" s="17">
        <v>148</v>
      </c>
      <c r="L69" s="17">
        <f t="shared" si="19"/>
        <v>848</v>
      </c>
      <c r="M69" s="17">
        <f aca="true" t="shared" si="22" ref="M69:M70">L69/6</f>
        <v>141.33333333333334</v>
      </c>
      <c r="N69" s="17">
        <f>L69-L7</f>
        <v>-395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>
      <c r="A70" s="17">
        <f t="shared" si="21"/>
        <v>68</v>
      </c>
      <c r="B70" s="17" t="s">
        <v>300</v>
      </c>
      <c r="C70" s="17" t="s">
        <v>262</v>
      </c>
      <c r="D70" s="17" t="s">
        <v>40</v>
      </c>
      <c r="E70" s="17">
        <f t="shared" si="14"/>
        <v>845</v>
      </c>
      <c r="F70" s="17">
        <v>149</v>
      </c>
      <c r="G70" s="17">
        <v>164</v>
      </c>
      <c r="H70" s="17">
        <v>170</v>
      </c>
      <c r="I70" s="17">
        <v>139</v>
      </c>
      <c r="J70" s="43">
        <v>117</v>
      </c>
      <c r="K70" s="17">
        <v>106</v>
      </c>
      <c r="L70" s="17">
        <f t="shared" si="19"/>
        <v>845</v>
      </c>
      <c r="M70" s="17">
        <f t="shared" si="22"/>
        <v>140.83333333333334</v>
      </c>
      <c r="N70" s="17">
        <f>L70-L7</f>
        <v>-398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>
      <c r="A71" s="17">
        <f t="shared" si="21"/>
        <v>69</v>
      </c>
      <c r="B71" s="17" t="s">
        <v>387</v>
      </c>
      <c r="C71" s="17" t="s">
        <v>257</v>
      </c>
      <c r="D71" s="17" t="s">
        <v>39</v>
      </c>
      <c r="E71" s="17">
        <f t="shared" si="14"/>
        <v>840</v>
      </c>
      <c r="F71" s="17"/>
      <c r="G71" s="17">
        <v>184</v>
      </c>
      <c r="H71" s="17">
        <v>180</v>
      </c>
      <c r="I71" s="17">
        <v>151</v>
      </c>
      <c r="J71" s="17">
        <v>173</v>
      </c>
      <c r="K71" s="17">
        <v>152</v>
      </c>
      <c r="L71" s="17">
        <f t="shared" si="19"/>
        <v>840</v>
      </c>
      <c r="M71" s="17">
        <f>L71/5</f>
        <v>168</v>
      </c>
      <c r="N71" s="17">
        <f>L71-L7</f>
        <v>-403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>
      <c r="A72" s="17">
        <f t="shared" si="21"/>
        <v>70</v>
      </c>
      <c r="B72" s="17" t="s">
        <v>370</v>
      </c>
      <c r="C72" s="17" t="s">
        <v>252</v>
      </c>
      <c r="D72" s="17" t="s">
        <v>39</v>
      </c>
      <c r="E72" s="17">
        <f aca="true" t="shared" si="23" ref="E72:E103">L72</f>
        <v>837</v>
      </c>
      <c r="F72" s="17">
        <v>126</v>
      </c>
      <c r="G72" s="17">
        <v>141</v>
      </c>
      <c r="H72" s="17">
        <v>149</v>
      </c>
      <c r="I72" s="17">
        <v>130</v>
      </c>
      <c r="J72" s="17">
        <v>152</v>
      </c>
      <c r="K72" s="17">
        <v>139</v>
      </c>
      <c r="L72" s="17">
        <f t="shared" si="19"/>
        <v>837</v>
      </c>
      <c r="M72" s="17">
        <f>L72/6</f>
        <v>139.5</v>
      </c>
      <c r="N72" s="17">
        <f>L72-L7</f>
        <v>-406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">
      <c r="A73" s="17">
        <f t="shared" si="21"/>
        <v>71</v>
      </c>
      <c r="B73" s="17" t="s">
        <v>407</v>
      </c>
      <c r="C73" s="17" t="s">
        <v>144</v>
      </c>
      <c r="D73" s="17" t="s">
        <v>39</v>
      </c>
      <c r="E73" s="17">
        <f t="shared" si="23"/>
        <v>824</v>
      </c>
      <c r="F73" s="17">
        <v>189</v>
      </c>
      <c r="G73" s="17">
        <v>159</v>
      </c>
      <c r="H73" s="17"/>
      <c r="I73" s="17">
        <v>168</v>
      </c>
      <c r="J73" s="17">
        <v>159</v>
      </c>
      <c r="K73" s="17">
        <v>149</v>
      </c>
      <c r="L73" s="17">
        <f t="shared" si="19"/>
        <v>824</v>
      </c>
      <c r="M73" s="17">
        <f>L73/5</f>
        <v>164.8</v>
      </c>
      <c r="N73" s="17">
        <f>L73-L7</f>
        <v>-419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>
      <c r="A74" s="17">
        <f t="shared" si="21"/>
        <v>72</v>
      </c>
      <c r="B74" s="17" t="s">
        <v>410</v>
      </c>
      <c r="C74" s="17" t="s">
        <v>144</v>
      </c>
      <c r="D74" s="17" t="s">
        <v>39</v>
      </c>
      <c r="E74" s="17">
        <f t="shared" si="23"/>
        <v>822</v>
      </c>
      <c r="F74" s="17">
        <v>186</v>
      </c>
      <c r="G74" s="17">
        <v>177</v>
      </c>
      <c r="H74" s="17">
        <v>201</v>
      </c>
      <c r="I74" s="17">
        <v>125</v>
      </c>
      <c r="J74" s="17"/>
      <c r="K74" s="17">
        <v>133</v>
      </c>
      <c r="L74" s="17">
        <f t="shared" si="19"/>
        <v>822</v>
      </c>
      <c r="M74" s="17">
        <f>L74/5</f>
        <v>164.4</v>
      </c>
      <c r="N74" s="17">
        <f>L74-L7</f>
        <v>-421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">
      <c r="A75" s="17">
        <f t="shared" si="21"/>
        <v>73</v>
      </c>
      <c r="B75" s="55" t="s">
        <v>206</v>
      </c>
      <c r="C75" s="17" t="s">
        <v>259</v>
      </c>
      <c r="D75" s="55" t="s">
        <v>40</v>
      </c>
      <c r="E75" s="17">
        <f t="shared" si="23"/>
        <v>818</v>
      </c>
      <c r="F75" s="17">
        <v>154</v>
      </c>
      <c r="G75" s="17">
        <v>127</v>
      </c>
      <c r="H75" s="17">
        <v>140</v>
      </c>
      <c r="I75" s="17">
        <v>137</v>
      </c>
      <c r="J75" s="43">
        <v>133</v>
      </c>
      <c r="K75" s="17">
        <v>127</v>
      </c>
      <c r="L75" s="17">
        <f t="shared" si="19"/>
        <v>818</v>
      </c>
      <c r="M75" s="17">
        <f>L75/6</f>
        <v>136.33333333333334</v>
      </c>
      <c r="N75" s="17">
        <f>L75-L7</f>
        <v>-425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>
      <c r="A76" s="17">
        <f t="shared" si="21"/>
        <v>74</v>
      </c>
      <c r="B76" s="17" t="s">
        <v>408</v>
      </c>
      <c r="C76" s="17" t="s">
        <v>144</v>
      </c>
      <c r="D76" s="17" t="s">
        <v>39</v>
      </c>
      <c r="E76" s="17">
        <f t="shared" si="23"/>
        <v>815</v>
      </c>
      <c r="F76" s="17"/>
      <c r="G76" s="17">
        <v>163</v>
      </c>
      <c r="H76" s="17">
        <v>215</v>
      </c>
      <c r="I76" s="17">
        <v>138</v>
      </c>
      <c r="J76" s="17">
        <v>134</v>
      </c>
      <c r="K76" s="17">
        <v>165</v>
      </c>
      <c r="L76" s="17">
        <f t="shared" si="19"/>
        <v>815</v>
      </c>
      <c r="M76" s="17">
        <f>L76/5</f>
        <v>163</v>
      </c>
      <c r="N76" s="17">
        <f>L76-L7</f>
        <v>-428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">
      <c r="A77" s="17">
        <f t="shared" si="21"/>
        <v>75</v>
      </c>
      <c r="B77" s="17" t="s">
        <v>385</v>
      </c>
      <c r="C77" s="17" t="s">
        <v>257</v>
      </c>
      <c r="D77" s="17" t="s">
        <v>39</v>
      </c>
      <c r="E77" s="17">
        <f t="shared" si="23"/>
        <v>814</v>
      </c>
      <c r="F77" s="17">
        <v>145</v>
      </c>
      <c r="G77" s="17">
        <v>161</v>
      </c>
      <c r="H77" s="17">
        <v>181</v>
      </c>
      <c r="I77" s="17">
        <v>182</v>
      </c>
      <c r="J77" s="17">
        <v>145</v>
      </c>
      <c r="K77" s="17"/>
      <c r="L77" s="17">
        <f t="shared" si="19"/>
        <v>814</v>
      </c>
      <c r="M77" s="17">
        <f>L77/5</f>
        <v>162.8</v>
      </c>
      <c r="N77" s="17">
        <f>L77-L7</f>
        <v>-429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>
      <c r="A78" s="17">
        <f t="shared" si="21"/>
        <v>76</v>
      </c>
      <c r="B78" s="17" t="s">
        <v>314</v>
      </c>
      <c r="C78" s="17" t="s">
        <v>253</v>
      </c>
      <c r="D78" s="17" t="s">
        <v>39</v>
      </c>
      <c r="E78" s="17">
        <f t="shared" si="23"/>
        <v>812</v>
      </c>
      <c r="F78" s="17">
        <v>142</v>
      </c>
      <c r="G78" s="17">
        <v>169</v>
      </c>
      <c r="H78" s="17">
        <v>138</v>
      </c>
      <c r="I78" s="17"/>
      <c r="J78" s="17">
        <v>185</v>
      </c>
      <c r="K78" s="17">
        <v>178</v>
      </c>
      <c r="L78" s="17">
        <f t="shared" si="19"/>
        <v>812</v>
      </c>
      <c r="M78" s="17">
        <f>L78/5</f>
        <v>162.4</v>
      </c>
      <c r="N78" s="17">
        <f>L78-L7</f>
        <v>-431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>
      <c r="A79" s="17">
        <f t="shared" si="21"/>
        <v>77</v>
      </c>
      <c r="B79" s="17" t="s">
        <v>351</v>
      </c>
      <c r="C79" s="55" t="s">
        <v>141</v>
      </c>
      <c r="D79" s="17" t="s">
        <v>40</v>
      </c>
      <c r="E79" s="17">
        <f t="shared" si="23"/>
        <v>796</v>
      </c>
      <c r="F79" s="17">
        <v>171</v>
      </c>
      <c r="G79" s="17"/>
      <c r="H79" s="17">
        <v>236</v>
      </c>
      <c r="I79" s="17">
        <v>245</v>
      </c>
      <c r="J79" s="43">
        <v>144</v>
      </c>
      <c r="K79" s="17"/>
      <c r="L79" s="17">
        <f t="shared" si="19"/>
        <v>796</v>
      </c>
      <c r="M79" s="17">
        <f aca="true" t="shared" si="24" ref="M79:M82">L79/4</f>
        <v>199</v>
      </c>
      <c r="N79" s="17">
        <f>L79-L7</f>
        <v>-447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">
      <c r="A80" s="17">
        <f t="shared" si="21"/>
        <v>78</v>
      </c>
      <c r="B80" s="17" t="s">
        <v>316</v>
      </c>
      <c r="C80" s="17" t="s">
        <v>253</v>
      </c>
      <c r="D80" s="17" t="s">
        <v>39</v>
      </c>
      <c r="E80" s="17">
        <f t="shared" si="23"/>
        <v>795</v>
      </c>
      <c r="F80" s="17">
        <v>136</v>
      </c>
      <c r="G80" s="17">
        <v>173</v>
      </c>
      <c r="H80" s="17">
        <v>191</v>
      </c>
      <c r="I80" s="17">
        <v>138</v>
      </c>
      <c r="J80" s="17"/>
      <c r="K80" s="17">
        <v>157</v>
      </c>
      <c r="L80" s="17">
        <f t="shared" si="19"/>
        <v>795</v>
      </c>
      <c r="M80" s="17">
        <f>L80/5</f>
        <v>159</v>
      </c>
      <c r="N80" s="17">
        <f>L80-L7</f>
        <v>-448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>
      <c r="A81" s="17">
        <f t="shared" si="21"/>
        <v>79</v>
      </c>
      <c r="B81" s="17" t="s">
        <v>383</v>
      </c>
      <c r="C81" s="17" t="s">
        <v>257</v>
      </c>
      <c r="D81" s="17" t="s">
        <v>39</v>
      </c>
      <c r="E81" s="17">
        <f t="shared" si="23"/>
        <v>791</v>
      </c>
      <c r="F81" s="17">
        <v>123</v>
      </c>
      <c r="G81" s="17"/>
      <c r="H81" s="17">
        <v>175</v>
      </c>
      <c r="I81" s="17">
        <v>184</v>
      </c>
      <c r="J81" s="17">
        <v>154</v>
      </c>
      <c r="K81" s="17">
        <v>155</v>
      </c>
      <c r="L81" s="17">
        <f t="shared" si="19"/>
        <v>791</v>
      </c>
      <c r="M81" s="17">
        <f>L81/5</f>
        <v>158.2</v>
      </c>
      <c r="N81" s="17">
        <f>L81-L7</f>
        <v>-452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">
      <c r="A82" s="17">
        <f t="shared" si="21"/>
        <v>80</v>
      </c>
      <c r="B82" s="43" t="s">
        <v>399</v>
      </c>
      <c r="C82" s="43" t="s">
        <v>138</v>
      </c>
      <c r="D82" s="43" t="s">
        <v>40</v>
      </c>
      <c r="E82" s="43">
        <f t="shared" si="23"/>
        <v>774</v>
      </c>
      <c r="F82" s="43"/>
      <c r="G82" s="43"/>
      <c r="H82" s="43">
        <v>193</v>
      </c>
      <c r="I82" s="43">
        <v>218</v>
      </c>
      <c r="J82" s="43">
        <v>201</v>
      </c>
      <c r="K82" s="43">
        <v>162</v>
      </c>
      <c r="L82" s="17">
        <f t="shared" si="19"/>
        <v>774</v>
      </c>
      <c r="M82" s="17">
        <f t="shared" si="24"/>
        <v>193.5</v>
      </c>
      <c r="N82" s="17">
        <f>L82-L7</f>
        <v>-469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">
      <c r="A83" s="17">
        <f t="shared" si="21"/>
        <v>81</v>
      </c>
      <c r="B83" s="17" t="s">
        <v>417</v>
      </c>
      <c r="C83" s="17" t="s">
        <v>258</v>
      </c>
      <c r="D83" s="17" t="s">
        <v>40</v>
      </c>
      <c r="E83" s="17">
        <f t="shared" si="23"/>
        <v>770</v>
      </c>
      <c r="F83" s="17">
        <v>107</v>
      </c>
      <c r="G83" s="17">
        <v>131</v>
      </c>
      <c r="H83" s="17">
        <v>116</v>
      </c>
      <c r="I83" s="17">
        <v>163</v>
      </c>
      <c r="J83" s="43">
        <v>154</v>
      </c>
      <c r="K83" s="17">
        <v>99</v>
      </c>
      <c r="L83" s="17">
        <f t="shared" si="19"/>
        <v>770</v>
      </c>
      <c r="M83" s="17">
        <f>L83/6</f>
        <v>128.33333333333334</v>
      </c>
      <c r="N83" s="17">
        <f>L83-L7</f>
        <v>-473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>
      <c r="A84" s="17">
        <f t="shared" si="21"/>
        <v>82</v>
      </c>
      <c r="B84" s="17" t="s">
        <v>266</v>
      </c>
      <c r="C84" s="17" t="s">
        <v>139</v>
      </c>
      <c r="D84" s="17" t="s">
        <v>40</v>
      </c>
      <c r="E84" s="17">
        <f t="shared" si="23"/>
        <v>759</v>
      </c>
      <c r="F84" s="17">
        <v>205</v>
      </c>
      <c r="G84" s="17">
        <v>181</v>
      </c>
      <c r="H84" s="17">
        <v>164</v>
      </c>
      <c r="I84" s="17"/>
      <c r="J84" s="43"/>
      <c r="K84" s="17">
        <v>209</v>
      </c>
      <c r="L84" s="17">
        <f t="shared" si="19"/>
        <v>759</v>
      </c>
      <c r="M84" s="17">
        <f>L84/4</f>
        <v>189.75</v>
      </c>
      <c r="N84" s="17">
        <f>L84-L7</f>
        <v>-484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">
      <c r="A85" s="17">
        <f t="shared" si="21"/>
        <v>83</v>
      </c>
      <c r="B85" s="55" t="s">
        <v>207</v>
      </c>
      <c r="C85" s="17" t="s">
        <v>259</v>
      </c>
      <c r="D85" s="55" t="s">
        <v>40</v>
      </c>
      <c r="E85" s="17">
        <f t="shared" si="23"/>
        <v>758</v>
      </c>
      <c r="F85" s="17">
        <v>177</v>
      </c>
      <c r="G85" s="17">
        <v>121</v>
      </c>
      <c r="H85" s="17">
        <v>138</v>
      </c>
      <c r="I85" s="17">
        <v>132</v>
      </c>
      <c r="J85" s="43"/>
      <c r="K85" s="17">
        <v>190</v>
      </c>
      <c r="L85" s="17">
        <f t="shared" si="19"/>
        <v>758</v>
      </c>
      <c r="M85" s="17">
        <f>L85/5</f>
        <v>151.6</v>
      </c>
      <c r="N85" s="17">
        <f>L85-L7</f>
        <v>-485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">
      <c r="A86" s="17">
        <f t="shared" si="21"/>
        <v>84</v>
      </c>
      <c r="B86" s="17" t="s">
        <v>358</v>
      </c>
      <c r="C86" s="17" t="s">
        <v>149</v>
      </c>
      <c r="D86" s="17" t="s">
        <v>39</v>
      </c>
      <c r="E86" s="17">
        <f t="shared" si="23"/>
        <v>748</v>
      </c>
      <c r="F86" s="17">
        <v>176</v>
      </c>
      <c r="G86" s="17"/>
      <c r="H86" s="17">
        <v>233</v>
      </c>
      <c r="I86" s="17">
        <v>160</v>
      </c>
      <c r="J86" s="17"/>
      <c r="K86" s="17">
        <v>179</v>
      </c>
      <c r="L86" s="17">
        <f t="shared" si="19"/>
        <v>748</v>
      </c>
      <c r="M86" s="17">
        <f>L86/4</f>
        <v>187</v>
      </c>
      <c r="N86" s="17">
        <f>L86-L7</f>
        <v>-495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">
      <c r="A87" s="17">
        <f t="shared" si="21"/>
        <v>85</v>
      </c>
      <c r="B87" s="17" t="s">
        <v>301</v>
      </c>
      <c r="C87" s="17" t="s">
        <v>262</v>
      </c>
      <c r="D87" s="17" t="s">
        <v>40</v>
      </c>
      <c r="E87" s="17">
        <f t="shared" si="23"/>
        <v>747</v>
      </c>
      <c r="F87" s="17">
        <v>168</v>
      </c>
      <c r="G87" s="17">
        <v>140</v>
      </c>
      <c r="H87" s="17"/>
      <c r="I87" s="17">
        <v>156</v>
      </c>
      <c r="J87" s="43">
        <v>154</v>
      </c>
      <c r="K87" s="17">
        <v>129</v>
      </c>
      <c r="L87" s="17">
        <f t="shared" si="19"/>
        <v>747</v>
      </c>
      <c r="M87" s="17">
        <f>L87/5</f>
        <v>149.4</v>
      </c>
      <c r="N87" s="17">
        <f>L87-L7</f>
        <v>-496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">
      <c r="A88" s="17">
        <f t="shared" si="21"/>
        <v>86</v>
      </c>
      <c r="B88" s="17" t="s">
        <v>299</v>
      </c>
      <c r="C88" s="17" t="s">
        <v>262</v>
      </c>
      <c r="D88" s="17" t="s">
        <v>40</v>
      </c>
      <c r="E88" s="17">
        <f t="shared" si="23"/>
        <v>742</v>
      </c>
      <c r="F88" s="17">
        <v>188</v>
      </c>
      <c r="G88" s="17">
        <v>162</v>
      </c>
      <c r="H88" s="17">
        <v>147</v>
      </c>
      <c r="I88" s="17">
        <v>124</v>
      </c>
      <c r="J88" s="43"/>
      <c r="K88" s="17">
        <v>121</v>
      </c>
      <c r="L88" s="17">
        <f t="shared" si="19"/>
        <v>742</v>
      </c>
      <c r="M88" s="17">
        <f>L88/5</f>
        <v>148.4</v>
      </c>
      <c r="N88" s="17">
        <f>L88-L7</f>
        <v>-501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>
      <c r="A89" s="17">
        <f t="shared" si="21"/>
        <v>87</v>
      </c>
      <c r="B89" s="17" t="s">
        <v>308</v>
      </c>
      <c r="C89" s="55" t="s">
        <v>250</v>
      </c>
      <c r="D89" s="17" t="s">
        <v>40</v>
      </c>
      <c r="E89" s="17">
        <f t="shared" si="23"/>
        <v>737</v>
      </c>
      <c r="F89" s="17"/>
      <c r="G89" s="17"/>
      <c r="H89" s="17">
        <v>160</v>
      </c>
      <c r="I89" s="17">
        <v>196</v>
      </c>
      <c r="J89" s="43">
        <v>199</v>
      </c>
      <c r="K89" s="17">
        <v>182</v>
      </c>
      <c r="L89" s="17">
        <f t="shared" si="19"/>
        <v>737</v>
      </c>
      <c r="M89" s="17">
        <f>L89/4</f>
        <v>184.25</v>
      </c>
      <c r="N89" s="17">
        <f>L89-L7</f>
        <v>-506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">
      <c r="A90" s="17">
        <f t="shared" si="21"/>
        <v>88</v>
      </c>
      <c r="B90" s="17" t="s">
        <v>356</v>
      </c>
      <c r="C90" s="17" t="s">
        <v>149</v>
      </c>
      <c r="D90" s="17" t="s">
        <v>39</v>
      </c>
      <c r="E90" s="17">
        <f t="shared" si="23"/>
        <v>725</v>
      </c>
      <c r="F90" s="17">
        <v>187</v>
      </c>
      <c r="G90" s="17"/>
      <c r="H90" s="17">
        <v>180</v>
      </c>
      <c r="I90" s="17"/>
      <c r="J90" s="17">
        <v>152</v>
      </c>
      <c r="K90" s="17">
        <v>206</v>
      </c>
      <c r="L90" s="17">
        <f t="shared" si="19"/>
        <v>725</v>
      </c>
      <c r="M90" s="17">
        <f>L90/4</f>
        <v>181.25</v>
      </c>
      <c r="N90" s="17">
        <f>L90-L7</f>
        <v>-518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">
      <c r="A91" s="17">
        <f t="shared" si="21"/>
        <v>89</v>
      </c>
      <c r="B91" s="17" t="s">
        <v>418</v>
      </c>
      <c r="C91" s="17" t="s">
        <v>258</v>
      </c>
      <c r="D91" s="17" t="s">
        <v>40</v>
      </c>
      <c r="E91" s="17">
        <f t="shared" si="23"/>
        <v>713</v>
      </c>
      <c r="F91" s="17">
        <v>112</v>
      </c>
      <c r="G91" s="17">
        <v>137</v>
      </c>
      <c r="H91" s="17">
        <v>112</v>
      </c>
      <c r="I91" s="17">
        <v>104</v>
      </c>
      <c r="J91" s="43">
        <v>108</v>
      </c>
      <c r="K91" s="17">
        <v>140</v>
      </c>
      <c r="L91" s="17">
        <f t="shared" si="19"/>
        <v>713</v>
      </c>
      <c r="M91" s="17">
        <f aca="true" t="shared" si="25" ref="M91">L91/6</f>
        <v>118.83333333333333</v>
      </c>
      <c r="N91" s="17">
        <f>L91-L7</f>
        <v>-530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>
      <c r="A92" s="17">
        <f t="shared" si="21"/>
        <v>90</v>
      </c>
      <c r="B92" s="17" t="s">
        <v>355</v>
      </c>
      <c r="C92" s="17" t="s">
        <v>149</v>
      </c>
      <c r="D92" s="17" t="s">
        <v>39</v>
      </c>
      <c r="E92" s="17">
        <f t="shared" si="23"/>
        <v>704</v>
      </c>
      <c r="F92" s="17">
        <v>171</v>
      </c>
      <c r="G92" s="17"/>
      <c r="H92" s="17">
        <v>182</v>
      </c>
      <c r="I92" s="17">
        <v>160</v>
      </c>
      <c r="J92" s="17"/>
      <c r="K92" s="17">
        <v>191</v>
      </c>
      <c r="L92" s="17">
        <f t="shared" si="19"/>
        <v>704</v>
      </c>
      <c r="M92" s="17">
        <f>L92/4</f>
        <v>176</v>
      </c>
      <c r="N92" s="17">
        <f>L92-L7</f>
        <v>-539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>
      <c r="A93" s="17">
        <f t="shared" si="21"/>
        <v>91</v>
      </c>
      <c r="B93" s="17" t="s">
        <v>393</v>
      </c>
      <c r="C93" s="55" t="s">
        <v>248</v>
      </c>
      <c r="D93" s="17" t="s">
        <v>40</v>
      </c>
      <c r="E93" s="17">
        <f t="shared" si="23"/>
        <v>702</v>
      </c>
      <c r="F93" s="17">
        <v>167</v>
      </c>
      <c r="G93" s="17">
        <v>161</v>
      </c>
      <c r="H93" s="17">
        <v>217</v>
      </c>
      <c r="I93" s="17">
        <v>157</v>
      </c>
      <c r="J93" s="43"/>
      <c r="K93" s="17"/>
      <c r="L93" s="17">
        <f t="shared" si="19"/>
        <v>702</v>
      </c>
      <c r="M93" s="17">
        <f aca="true" t="shared" si="26" ref="M93:M94">L93/4</f>
        <v>175.5</v>
      </c>
      <c r="N93" s="17">
        <f>L93-L7</f>
        <v>-541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">
      <c r="A94" s="17">
        <f t="shared" si="21"/>
        <v>92</v>
      </c>
      <c r="B94" s="17" t="s">
        <v>315</v>
      </c>
      <c r="C94" s="17" t="s">
        <v>253</v>
      </c>
      <c r="D94" s="17" t="s">
        <v>39</v>
      </c>
      <c r="E94" s="17">
        <f t="shared" si="23"/>
        <v>684</v>
      </c>
      <c r="F94" s="17"/>
      <c r="G94" s="17">
        <v>157</v>
      </c>
      <c r="H94" s="17">
        <v>183</v>
      </c>
      <c r="I94" s="17">
        <v>190</v>
      </c>
      <c r="J94" s="17">
        <v>154</v>
      </c>
      <c r="K94" s="17"/>
      <c r="L94" s="17">
        <f t="shared" si="19"/>
        <v>684</v>
      </c>
      <c r="M94" s="17">
        <f t="shared" si="26"/>
        <v>171</v>
      </c>
      <c r="N94" s="17">
        <f>L94-L7</f>
        <v>-559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">
      <c r="A95" s="17">
        <f t="shared" si="21"/>
        <v>93</v>
      </c>
      <c r="B95" s="55" t="s">
        <v>208</v>
      </c>
      <c r="C95" s="17" t="s">
        <v>259</v>
      </c>
      <c r="D95" s="55" t="s">
        <v>40</v>
      </c>
      <c r="E95" s="17">
        <f t="shared" si="23"/>
        <v>674</v>
      </c>
      <c r="F95" s="17"/>
      <c r="G95" s="17">
        <v>150</v>
      </c>
      <c r="H95" s="17">
        <v>129</v>
      </c>
      <c r="I95" s="17">
        <v>143</v>
      </c>
      <c r="J95" s="43">
        <v>118</v>
      </c>
      <c r="K95" s="17">
        <v>134</v>
      </c>
      <c r="L95" s="17">
        <f t="shared" si="19"/>
        <v>674</v>
      </c>
      <c r="M95" s="17">
        <f>L95/5</f>
        <v>134.8</v>
      </c>
      <c r="N95" s="17">
        <f>L95-L7</f>
        <v>-569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">
      <c r="A96" s="17">
        <f t="shared" si="21"/>
        <v>94</v>
      </c>
      <c r="B96" s="17" t="s">
        <v>284</v>
      </c>
      <c r="C96" s="17" t="s">
        <v>145</v>
      </c>
      <c r="D96" s="17" t="s">
        <v>39</v>
      </c>
      <c r="E96" s="17">
        <f t="shared" si="23"/>
        <v>665</v>
      </c>
      <c r="F96" s="17">
        <v>161</v>
      </c>
      <c r="G96" s="17">
        <v>164</v>
      </c>
      <c r="H96" s="17"/>
      <c r="I96" s="17">
        <v>185</v>
      </c>
      <c r="J96" s="17">
        <v>155</v>
      </c>
      <c r="K96" s="17"/>
      <c r="L96" s="17">
        <f t="shared" si="19"/>
        <v>665</v>
      </c>
      <c r="M96" s="17">
        <f>L96/4</f>
        <v>166.25</v>
      </c>
      <c r="N96" s="17">
        <f>L96-L7</f>
        <v>-578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>
      <c r="A97" s="17">
        <f t="shared" si="21"/>
        <v>95</v>
      </c>
      <c r="B97" s="17" t="s">
        <v>282</v>
      </c>
      <c r="C97" s="17" t="s">
        <v>145</v>
      </c>
      <c r="D97" s="17" t="s">
        <v>39</v>
      </c>
      <c r="E97" s="17">
        <f t="shared" si="23"/>
        <v>665</v>
      </c>
      <c r="F97" s="17">
        <v>150</v>
      </c>
      <c r="G97" s="17">
        <v>189</v>
      </c>
      <c r="H97" s="17">
        <v>169</v>
      </c>
      <c r="I97" s="17">
        <v>157</v>
      </c>
      <c r="J97" s="17"/>
      <c r="K97" s="17"/>
      <c r="L97" s="17">
        <f t="shared" si="19"/>
        <v>665</v>
      </c>
      <c r="M97" s="17">
        <f aca="true" t="shared" si="27" ref="M97:M101">L97/4</f>
        <v>166.25</v>
      </c>
      <c r="N97" s="17">
        <f>L97-L7</f>
        <v>-578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">
      <c r="A98" s="17">
        <f t="shared" si="21"/>
        <v>96</v>
      </c>
      <c r="B98" s="17" t="s">
        <v>354</v>
      </c>
      <c r="C98" s="55" t="s">
        <v>141</v>
      </c>
      <c r="D98" s="17" t="s">
        <v>40</v>
      </c>
      <c r="E98" s="17">
        <f t="shared" si="23"/>
        <v>651</v>
      </c>
      <c r="F98" s="17"/>
      <c r="G98" s="17"/>
      <c r="H98" s="17">
        <v>177</v>
      </c>
      <c r="I98" s="17">
        <v>182</v>
      </c>
      <c r="J98" s="43">
        <v>160</v>
      </c>
      <c r="K98" s="17">
        <v>132</v>
      </c>
      <c r="L98" s="17">
        <f t="shared" si="19"/>
        <v>651</v>
      </c>
      <c r="M98" s="17">
        <f t="shared" si="27"/>
        <v>162.75</v>
      </c>
      <c r="N98" s="17">
        <f>L98-L7</f>
        <v>-592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>
      <c r="A99" s="17">
        <f t="shared" si="21"/>
        <v>97</v>
      </c>
      <c r="B99" s="17" t="s">
        <v>280</v>
      </c>
      <c r="C99" s="17" t="s">
        <v>145</v>
      </c>
      <c r="D99" s="17" t="s">
        <v>39</v>
      </c>
      <c r="E99" s="17">
        <f t="shared" si="23"/>
        <v>620</v>
      </c>
      <c r="F99" s="17"/>
      <c r="G99" s="17">
        <v>178</v>
      </c>
      <c r="H99" s="17">
        <v>134</v>
      </c>
      <c r="I99" s="17"/>
      <c r="J99" s="17">
        <v>157</v>
      </c>
      <c r="K99" s="17">
        <v>151</v>
      </c>
      <c r="L99" s="17">
        <f aca="true" t="shared" si="28" ref="L99:L127">SUM(F99:K99)</f>
        <v>620</v>
      </c>
      <c r="M99" s="17">
        <f t="shared" si="27"/>
        <v>155</v>
      </c>
      <c r="N99" s="17">
        <f>L99-L7</f>
        <v>-623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">
      <c r="A100" s="17">
        <f t="shared" si="21"/>
        <v>98</v>
      </c>
      <c r="B100" s="17" t="s">
        <v>413</v>
      </c>
      <c r="C100" s="17" t="s">
        <v>144</v>
      </c>
      <c r="D100" s="17" t="s">
        <v>39</v>
      </c>
      <c r="E100" s="17">
        <f t="shared" si="23"/>
        <v>618</v>
      </c>
      <c r="F100" s="17">
        <v>172</v>
      </c>
      <c r="G100" s="17">
        <v>175</v>
      </c>
      <c r="H100" s="17">
        <v>151</v>
      </c>
      <c r="I100" s="17"/>
      <c r="J100" s="17">
        <v>120</v>
      </c>
      <c r="K100" s="17"/>
      <c r="L100" s="17">
        <f t="shared" si="28"/>
        <v>618</v>
      </c>
      <c r="M100" s="17">
        <f t="shared" si="27"/>
        <v>154.5</v>
      </c>
      <c r="N100" s="17">
        <f aca="true" t="shared" si="29" ref="N100:N111">L100-L8</f>
        <v>-593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0" ht="15">
      <c r="A101" s="17">
        <f t="shared" si="21"/>
        <v>99</v>
      </c>
      <c r="B101" s="17" t="s">
        <v>318</v>
      </c>
      <c r="C101" s="17" t="s">
        <v>253</v>
      </c>
      <c r="D101" s="17" t="s">
        <v>39</v>
      </c>
      <c r="E101" s="17">
        <f t="shared" si="23"/>
        <v>600</v>
      </c>
      <c r="F101" s="17">
        <v>117</v>
      </c>
      <c r="G101" s="17"/>
      <c r="H101" s="17"/>
      <c r="I101" s="17">
        <v>183</v>
      </c>
      <c r="J101" s="17">
        <v>157</v>
      </c>
      <c r="K101" s="17">
        <v>143</v>
      </c>
      <c r="L101" s="17">
        <f t="shared" si="28"/>
        <v>600</v>
      </c>
      <c r="M101" s="17">
        <f t="shared" si="27"/>
        <v>150</v>
      </c>
      <c r="N101" s="17">
        <f t="shared" si="29"/>
        <v>-605</v>
      </c>
      <c r="T101" s="2"/>
    </row>
    <row r="102" spans="1:20" ht="15">
      <c r="A102" s="17">
        <f t="shared" si="21"/>
        <v>100</v>
      </c>
      <c r="B102" s="17" t="s">
        <v>311</v>
      </c>
      <c r="C102" s="55" t="s">
        <v>250</v>
      </c>
      <c r="D102" s="17" t="s">
        <v>40</v>
      </c>
      <c r="E102" s="17">
        <f t="shared" si="23"/>
        <v>598</v>
      </c>
      <c r="F102" s="17">
        <v>208</v>
      </c>
      <c r="G102" s="17">
        <v>242</v>
      </c>
      <c r="H102" s="17">
        <v>148</v>
      </c>
      <c r="I102" s="17"/>
      <c r="J102" s="43"/>
      <c r="K102" s="17"/>
      <c r="L102" s="17">
        <f t="shared" si="28"/>
        <v>598</v>
      </c>
      <c r="M102" s="17">
        <f>L102/3</f>
        <v>199.33333333333334</v>
      </c>
      <c r="N102" s="17">
        <f t="shared" si="29"/>
        <v>-603</v>
      </c>
      <c r="T102" s="2"/>
    </row>
    <row r="103" spans="1:20" ht="15">
      <c r="A103" s="17">
        <f t="shared" si="21"/>
        <v>101</v>
      </c>
      <c r="B103" s="43" t="s">
        <v>403</v>
      </c>
      <c r="C103" s="43" t="s">
        <v>138</v>
      </c>
      <c r="D103" s="43" t="s">
        <v>40</v>
      </c>
      <c r="E103" s="43">
        <f t="shared" si="23"/>
        <v>564</v>
      </c>
      <c r="F103" s="43"/>
      <c r="G103" s="43">
        <v>158</v>
      </c>
      <c r="H103" s="43"/>
      <c r="I103" s="43"/>
      <c r="J103" s="43">
        <v>208</v>
      </c>
      <c r="K103" s="43">
        <v>198</v>
      </c>
      <c r="L103" s="17">
        <f t="shared" si="28"/>
        <v>564</v>
      </c>
      <c r="M103" s="17">
        <f aca="true" t="shared" si="30" ref="M103:M105">L103/3</f>
        <v>188</v>
      </c>
      <c r="N103" s="17">
        <f t="shared" si="29"/>
        <v>-625</v>
      </c>
      <c r="T103" s="2"/>
    </row>
    <row r="104" spans="1:20" ht="15">
      <c r="A104" s="17">
        <f t="shared" si="21"/>
        <v>102</v>
      </c>
      <c r="B104" s="17" t="s">
        <v>350</v>
      </c>
      <c r="C104" s="55" t="s">
        <v>141</v>
      </c>
      <c r="D104" s="17" t="s">
        <v>40</v>
      </c>
      <c r="E104" s="17">
        <f aca="true" t="shared" si="31" ref="E104:E125">L104</f>
        <v>532</v>
      </c>
      <c r="F104" s="17">
        <v>181</v>
      </c>
      <c r="G104" s="17">
        <v>159</v>
      </c>
      <c r="H104" s="17"/>
      <c r="I104" s="17"/>
      <c r="J104" s="43"/>
      <c r="K104" s="17">
        <v>192</v>
      </c>
      <c r="L104" s="17">
        <f t="shared" si="28"/>
        <v>532</v>
      </c>
      <c r="M104" s="17">
        <f t="shared" si="30"/>
        <v>177.33333333333334</v>
      </c>
      <c r="N104" s="17">
        <f t="shared" si="29"/>
        <v>-652</v>
      </c>
      <c r="T104" s="2"/>
    </row>
    <row r="105" spans="1:20" ht="15">
      <c r="A105" s="17">
        <f t="shared" si="21"/>
        <v>103</v>
      </c>
      <c r="B105" s="43" t="s">
        <v>424</v>
      </c>
      <c r="C105" s="17" t="s">
        <v>192</v>
      </c>
      <c r="D105" s="17" t="s">
        <v>40</v>
      </c>
      <c r="E105" s="17">
        <f t="shared" si="31"/>
        <v>532</v>
      </c>
      <c r="F105" s="17"/>
      <c r="G105" s="17"/>
      <c r="H105" s="17">
        <v>172</v>
      </c>
      <c r="I105" s="17">
        <v>208</v>
      </c>
      <c r="J105" s="43">
        <v>152</v>
      </c>
      <c r="K105" s="2"/>
      <c r="L105" s="17">
        <f t="shared" si="28"/>
        <v>532</v>
      </c>
      <c r="M105" s="17">
        <f t="shared" si="30"/>
        <v>177.33333333333334</v>
      </c>
      <c r="N105" s="17">
        <f t="shared" si="29"/>
        <v>-639</v>
      </c>
      <c r="T105" s="2"/>
    </row>
    <row r="106" spans="1:20" ht="15">
      <c r="A106" s="17">
        <f t="shared" si="21"/>
        <v>104</v>
      </c>
      <c r="B106" s="55" t="s">
        <v>210</v>
      </c>
      <c r="C106" s="17" t="s">
        <v>259</v>
      </c>
      <c r="D106" s="55" t="s">
        <v>40</v>
      </c>
      <c r="E106" s="17">
        <f t="shared" si="31"/>
        <v>514</v>
      </c>
      <c r="F106" s="17">
        <v>138</v>
      </c>
      <c r="G106" s="17">
        <v>111</v>
      </c>
      <c r="H106" s="17"/>
      <c r="I106" s="17">
        <v>169</v>
      </c>
      <c r="J106" s="43">
        <v>96</v>
      </c>
      <c r="K106" s="17"/>
      <c r="L106" s="17">
        <f t="shared" si="28"/>
        <v>514</v>
      </c>
      <c r="M106" s="17">
        <f>L106/4</f>
        <v>128.5</v>
      </c>
      <c r="N106" s="17">
        <f t="shared" si="29"/>
        <v>-649</v>
      </c>
      <c r="T106" s="2"/>
    </row>
    <row r="107" spans="1:20" ht="15">
      <c r="A107" s="17">
        <f t="shared" si="21"/>
        <v>105</v>
      </c>
      <c r="B107" s="17" t="s">
        <v>353</v>
      </c>
      <c r="C107" s="55" t="s">
        <v>141</v>
      </c>
      <c r="D107" s="17" t="s">
        <v>40</v>
      </c>
      <c r="E107" s="17">
        <f t="shared" si="31"/>
        <v>514</v>
      </c>
      <c r="F107" s="17"/>
      <c r="G107" s="17">
        <v>175</v>
      </c>
      <c r="H107" s="17">
        <v>147</v>
      </c>
      <c r="I107" s="17"/>
      <c r="J107" s="43"/>
      <c r="K107" s="17">
        <v>192</v>
      </c>
      <c r="L107" s="17">
        <f t="shared" si="28"/>
        <v>514</v>
      </c>
      <c r="M107" s="17">
        <f>L107/3</f>
        <v>171.33333333333334</v>
      </c>
      <c r="N107" s="17">
        <f t="shared" si="29"/>
        <v>-642</v>
      </c>
      <c r="T107" s="2"/>
    </row>
    <row r="108" spans="1:20" ht="15">
      <c r="A108" s="17">
        <f t="shared" si="21"/>
        <v>106</v>
      </c>
      <c r="B108" s="17" t="s">
        <v>388</v>
      </c>
      <c r="C108" s="55" t="s">
        <v>248</v>
      </c>
      <c r="D108" s="17" t="s">
        <v>40</v>
      </c>
      <c r="E108" s="17">
        <f t="shared" si="31"/>
        <v>502</v>
      </c>
      <c r="F108" s="17">
        <v>159</v>
      </c>
      <c r="G108" s="17"/>
      <c r="H108" s="17"/>
      <c r="I108" s="17"/>
      <c r="J108" s="43">
        <v>158</v>
      </c>
      <c r="K108" s="17">
        <v>185</v>
      </c>
      <c r="L108" s="17">
        <f t="shared" si="28"/>
        <v>502</v>
      </c>
      <c r="M108" s="17">
        <f aca="true" t="shared" si="32" ref="M108:M110">L108/3</f>
        <v>167.33333333333334</v>
      </c>
      <c r="N108" s="17">
        <f t="shared" si="29"/>
        <v>-650</v>
      </c>
      <c r="T108" s="2"/>
    </row>
    <row r="109" spans="1:20" ht="15">
      <c r="A109" s="17">
        <f t="shared" si="21"/>
        <v>107</v>
      </c>
      <c r="B109" s="17" t="s">
        <v>345</v>
      </c>
      <c r="C109" s="17" t="s">
        <v>147</v>
      </c>
      <c r="D109" s="17" t="s">
        <v>39</v>
      </c>
      <c r="E109" s="17">
        <f t="shared" si="31"/>
        <v>499</v>
      </c>
      <c r="F109" s="17"/>
      <c r="G109" s="17">
        <v>179</v>
      </c>
      <c r="H109" s="17">
        <v>162</v>
      </c>
      <c r="I109" s="17"/>
      <c r="J109" s="17"/>
      <c r="K109" s="17">
        <v>158</v>
      </c>
      <c r="L109" s="17">
        <f t="shared" si="28"/>
        <v>499</v>
      </c>
      <c r="M109" s="17">
        <f t="shared" si="32"/>
        <v>166.33333333333334</v>
      </c>
      <c r="N109" s="17">
        <f t="shared" si="29"/>
        <v>-643</v>
      </c>
      <c r="T109" s="2"/>
    </row>
    <row r="110" spans="1:20" ht="15">
      <c r="A110" s="17">
        <f t="shared" si="21"/>
        <v>108</v>
      </c>
      <c r="B110" s="17" t="s">
        <v>419</v>
      </c>
      <c r="C110" s="17" t="s">
        <v>149</v>
      </c>
      <c r="D110" s="17" t="s">
        <v>39</v>
      </c>
      <c r="E110" s="17">
        <f t="shared" si="31"/>
        <v>487</v>
      </c>
      <c r="F110" s="17"/>
      <c r="G110" s="17">
        <v>160</v>
      </c>
      <c r="H110" s="17"/>
      <c r="I110" s="17">
        <v>201</v>
      </c>
      <c r="J110" s="17">
        <v>126</v>
      </c>
      <c r="K110" s="17"/>
      <c r="L110" s="17">
        <f t="shared" si="28"/>
        <v>487</v>
      </c>
      <c r="M110" s="17">
        <f t="shared" si="32"/>
        <v>162.33333333333334</v>
      </c>
      <c r="N110" s="17">
        <f t="shared" si="29"/>
        <v>-627</v>
      </c>
      <c r="T110" s="2"/>
    </row>
    <row r="111" spans="1:20" ht="15">
      <c r="A111" s="17">
        <f t="shared" si="21"/>
        <v>109</v>
      </c>
      <c r="B111" s="55" t="s">
        <v>209</v>
      </c>
      <c r="C111" s="17" t="s">
        <v>259</v>
      </c>
      <c r="D111" s="55" t="s">
        <v>40</v>
      </c>
      <c r="E111" s="17">
        <f t="shared" si="31"/>
        <v>486</v>
      </c>
      <c r="F111" s="17">
        <v>117</v>
      </c>
      <c r="G111" s="17"/>
      <c r="H111" s="17">
        <v>121</v>
      </c>
      <c r="I111" s="17"/>
      <c r="J111" s="43">
        <v>121</v>
      </c>
      <c r="K111" s="17">
        <v>127</v>
      </c>
      <c r="L111" s="17">
        <f t="shared" si="28"/>
        <v>486</v>
      </c>
      <c r="M111" s="17">
        <f>L111/4</f>
        <v>121.5</v>
      </c>
      <c r="N111" s="17">
        <f t="shared" si="29"/>
        <v>-624</v>
      </c>
      <c r="T111" s="2"/>
    </row>
    <row r="112" spans="1:20" ht="15">
      <c r="A112" s="17">
        <f t="shared" si="21"/>
        <v>110</v>
      </c>
      <c r="B112" s="17" t="s">
        <v>283</v>
      </c>
      <c r="C112" s="17" t="s">
        <v>145</v>
      </c>
      <c r="D112" s="17" t="s">
        <v>39</v>
      </c>
      <c r="E112" s="17">
        <f t="shared" si="31"/>
        <v>481</v>
      </c>
      <c r="F112" s="17">
        <v>151</v>
      </c>
      <c r="G112" s="17"/>
      <c r="H112" s="17"/>
      <c r="I112" s="17"/>
      <c r="J112" s="17">
        <v>174</v>
      </c>
      <c r="K112" s="17">
        <v>156</v>
      </c>
      <c r="L112" s="17">
        <f t="shared" si="28"/>
        <v>481</v>
      </c>
      <c r="M112" s="17">
        <f>L112/3</f>
        <v>160.33333333333334</v>
      </c>
      <c r="N112" s="17">
        <f aca="true" t="shared" si="33" ref="N112:N126">L112-L20</f>
        <v>-620</v>
      </c>
      <c r="T112" s="2"/>
    </row>
    <row r="113" spans="1:14" ht="15">
      <c r="A113" s="17">
        <f t="shared" si="21"/>
        <v>111</v>
      </c>
      <c r="B113" s="17" t="s">
        <v>360</v>
      </c>
      <c r="C113" s="17" t="s">
        <v>149</v>
      </c>
      <c r="D113" s="17" t="s">
        <v>39</v>
      </c>
      <c r="E113" s="17">
        <f t="shared" si="31"/>
        <v>481</v>
      </c>
      <c r="F113" s="17"/>
      <c r="G113" s="17">
        <v>186</v>
      </c>
      <c r="H113" s="17">
        <v>155</v>
      </c>
      <c r="I113" s="17"/>
      <c r="J113" s="17">
        <v>140</v>
      </c>
      <c r="K113" s="17"/>
      <c r="L113" s="17">
        <f t="shared" si="28"/>
        <v>481</v>
      </c>
      <c r="M113" s="17">
        <f aca="true" t="shared" si="34" ref="M113:M118">L113/3</f>
        <v>160.33333333333334</v>
      </c>
      <c r="N113" s="17">
        <f t="shared" si="33"/>
        <v>-618</v>
      </c>
    </row>
    <row r="114" spans="1:14" ht="15">
      <c r="A114" s="17">
        <f t="shared" si="21"/>
        <v>112</v>
      </c>
      <c r="B114" s="43" t="s">
        <v>400</v>
      </c>
      <c r="C114" s="43" t="s">
        <v>138</v>
      </c>
      <c r="D114" s="43" t="s">
        <v>40</v>
      </c>
      <c r="E114" s="43">
        <f t="shared" si="31"/>
        <v>480</v>
      </c>
      <c r="F114" s="43">
        <v>141</v>
      </c>
      <c r="G114" s="43"/>
      <c r="H114" s="43">
        <v>176</v>
      </c>
      <c r="I114" s="43">
        <v>163</v>
      </c>
      <c r="J114" s="43"/>
      <c r="K114" s="43"/>
      <c r="L114" s="17">
        <f t="shared" si="28"/>
        <v>480</v>
      </c>
      <c r="M114" s="17">
        <f t="shared" si="34"/>
        <v>160</v>
      </c>
      <c r="N114" s="17">
        <f t="shared" si="33"/>
        <v>-608</v>
      </c>
    </row>
    <row r="115" spans="1:14" ht="15">
      <c r="A115" s="17">
        <f t="shared" si="21"/>
        <v>113</v>
      </c>
      <c r="B115" s="17" t="s">
        <v>344</v>
      </c>
      <c r="C115" s="17" t="s">
        <v>147</v>
      </c>
      <c r="D115" s="17" t="s">
        <v>39</v>
      </c>
      <c r="E115" s="17">
        <f t="shared" si="31"/>
        <v>466</v>
      </c>
      <c r="F115" s="17">
        <v>152</v>
      </c>
      <c r="G115" s="17"/>
      <c r="H115" s="17">
        <v>169</v>
      </c>
      <c r="I115" s="17">
        <v>145</v>
      </c>
      <c r="J115" s="17"/>
      <c r="K115" s="17"/>
      <c r="L115" s="17">
        <f t="shared" si="28"/>
        <v>466</v>
      </c>
      <c r="M115" s="17">
        <f t="shared" si="34"/>
        <v>155.33333333333334</v>
      </c>
      <c r="N115" s="17">
        <f t="shared" si="33"/>
        <v>-620</v>
      </c>
    </row>
    <row r="116" spans="1:14" ht="15">
      <c r="A116" s="17">
        <f t="shared" si="21"/>
        <v>114</v>
      </c>
      <c r="B116" s="17" t="s">
        <v>411</v>
      </c>
      <c r="C116" s="17" t="s">
        <v>144</v>
      </c>
      <c r="D116" s="17" t="s">
        <v>39</v>
      </c>
      <c r="E116" s="17">
        <f t="shared" si="31"/>
        <v>458</v>
      </c>
      <c r="F116" s="17"/>
      <c r="G116" s="17"/>
      <c r="H116" s="17">
        <v>185</v>
      </c>
      <c r="I116" s="17">
        <v>114</v>
      </c>
      <c r="J116" s="17"/>
      <c r="K116" s="17">
        <v>159</v>
      </c>
      <c r="L116" s="17">
        <f t="shared" si="28"/>
        <v>458</v>
      </c>
      <c r="M116" s="17">
        <f t="shared" si="34"/>
        <v>152.66666666666666</v>
      </c>
      <c r="N116" s="17">
        <f t="shared" si="33"/>
        <v>-624</v>
      </c>
    </row>
    <row r="117" spans="1:14" ht="15">
      <c r="A117" s="17">
        <f t="shared" si="21"/>
        <v>115</v>
      </c>
      <c r="B117" s="17" t="s">
        <v>382</v>
      </c>
      <c r="C117" s="17" t="s">
        <v>257</v>
      </c>
      <c r="D117" s="17" t="s">
        <v>39</v>
      </c>
      <c r="E117" s="17">
        <f t="shared" si="31"/>
        <v>420</v>
      </c>
      <c r="F117" s="17">
        <v>138</v>
      </c>
      <c r="G117" s="17">
        <v>149</v>
      </c>
      <c r="H117" s="17"/>
      <c r="I117" s="17"/>
      <c r="J117" s="17"/>
      <c r="K117" s="17">
        <v>133</v>
      </c>
      <c r="L117" s="17">
        <f t="shared" si="28"/>
        <v>420</v>
      </c>
      <c r="M117" s="17">
        <f t="shared" si="34"/>
        <v>140</v>
      </c>
      <c r="N117" s="17">
        <f t="shared" si="33"/>
        <v>-662</v>
      </c>
    </row>
    <row r="118" spans="1:14" ht="15">
      <c r="A118" s="17">
        <f t="shared" si="21"/>
        <v>116</v>
      </c>
      <c r="B118" s="17" t="s">
        <v>412</v>
      </c>
      <c r="C118" s="17" t="s">
        <v>144</v>
      </c>
      <c r="D118" s="17" t="s">
        <v>39</v>
      </c>
      <c r="E118" s="17">
        <f t="shared" si="31"/>
        <v>400</v>
      </c>
      <c r="F118" s="17">
        <v>141</v>
      </c>
      <c r="G118" s="17"/>
      <c r="H118" s="17">
        <v>135</v>
      </c>
      <c r="I118" s="17"/>
      <c r="J118" s="17">
        <v>124</v>
      </c>
      <c r="K118" s="17"/>
      <c r="L118" s="17">
        <f t="shared" si="28"/>
        <v>400</v>
      </c>
      <c r="M118" s="17">
        <f t="shared" si="34"/>
        <v>133.33333333333334</v>
      </c>
      <c r="N118" s="17">
        <f t="shared" si="33"/>
        <v>-679</v>
      </c>
    </row>
    <row r="119" spans="1:14" ht="15">
      <c r="A119" s="17">
        <f t="shared" si="21"/>
        <v>117</v>
      </c>
      <c r="B119" s="43" t="s">
        <v>402</v>
      </c>
      <c r="C119" s="43" t="s">
        <v>138</v>
      </c>
      <c r="D119" s="43" t="s">
        <v>40</v>
      </c>
      <c r="E119" s="43">
        <f t="shared" si="31"/>
        <v>336</v>
      </c>
      <c r="F119" s="43">
        <v>180</v>
      </c>
      <c r="G119" s="43">
        <v>156</v>
      </c>
      <c r="H119" s="43"/>
      <c r="I119" s="43"/>
      <c r="J119" s="43"/>
      <c r="K119" s="43"/>
      <c r="L119" s="17">
        <f t="shared" si="28"/>
        <v>336</v>
      </c>
      <c r="M119" s="17">
        <f>L119/2</f>
        <v>168</v>
      </c>
      <c r="N119" s="17">
        <f t="shared" si="33"/>
        <v>-741</v>
      </c>
    </row>
    <row r="120" spans="1:14" ht="15">
      <c r="A120" s="17">
        <f t="shared" si="21"/>
        <v>118</v>
      </c>
      <c r="B120" s="17" t="s">
        <v>270</v>
      </c>
      <c r="C120" s="17" t="s">
        <v>139</v>
      </c>
      <c r="D120" s="17" t="s">
        <v>40</v>
      </c>
      <c r="E120" s="17">
        <f t="shared" si="31"/>
        <v>336</v>
      </c>
      <c r="F120" s="17"/>
      <c r="G120" s="17"/>
      <c r="H120" s="17"/>
      <c r="I120" s="17">
        <v>146</v>
      </c>
      <c r="J120" s="43"/>
      <c r="K120" s="17">
        <v>190</v>
      </c>
      <c r="L120" s="17">
        <f t="shared" si="28"/>
        <v>336</v>
      </c>
      <c r="M120" s="17">
        <f>L120/2</f>
        <v>168</v>
      </c>
      <c r="N120" s="17">
        <f t="shared" si="33"/>
        <v>-737</v>
      </c>
    </row>
    <row r="121" spans="1:14" ht="15">
      <c r="A121" s="17">
        <f t="shared" si="21"/>
        <v>119</v>
      </c>
      <c r="B121" s="17" t="s">
        <v>343</v>
      </c>
      <c r="C121" s="17" t="s">
        <v>147</v>
      </c>
      <c r="D121" s="17" t="s">
        <v>39</v>
      </c>
      <c r="E121" s="17">
        <f t="shared" si="31"/>
        <v>325</v>
      </c>
      <c r="F121" s="17"/>
      <c r="G121" s="17">
        <v>158</v>
      </c>
      <c r="H121" s="17"/>
      <c r="I121" s="17"/>
      <c r="J121" s="17">
        <v>167</v>
      </c>
      <c r="K121" s="17"/>
      <c r="L121" s="17">
        <f t="shared" si="28"/>
        <v>325</v>
      </c>
      <c r="M121" s="17">
        <f aca="true" t="shared" si="35" ref="M121:M122">L121/2</f>
        <v>162.5</v>
      </c>
      <c r="N121" s="17">
        <f t="shared" si="33"/>
        <v>-733</v>
      </c>
    </row>
    <row r="122" spans="1:14" ht="15">
      <c r="A122" s="17">
        <f t="shared" si="21"/>
        <v>120</v>
      </c>
      <c r="B122" s="17" t="s">
        <v>298</v>
      </c>
      <c r="C122" s="17" t="s">
        <v>262</v>
      </c>
      <c r="D122" s="17" t="s">
        <v>40</v>
      </c>
      <c r="E122" s="17">
        <f t="shared" si="31"/>
        <v>241</v>
      </c>
      <c r="F122" s="17"/>
      <c r="G122" s="17"/>
      <c r="H122" s="17">
        <v>132</v>
      </c>
      <c r="I122" s="17"/>
      <c r="J122" s="43">
        <v>109</v>
      </c>
      <c r="K122" s="17"/>
      <c r="L122" s="17">
        <f t="shared" si="28"/>
        <v>241</v>
      </c>
      <c r="M122" s="17">
        <f t="shared" si="35"/>
        <v>120.5</v>
      </c>
      <c r="N122" s="17">
        <f t="shared" si="33"/>
        <v>-813</v>
      </c>
    </row>
    <row r="123" spans="1:14" ht="15">
      <c r="A123" s="17">
        <f t="shared" si="21"/>
        <v>121</v>
      </c>
      <c r="B123" s="17" t="s">
        <v>269</v>
      </c>
      <c r="C123" s="17" t="s">
        <v>139</v>
      </c>
      <c r="D123" s="17" t="s">
        <v>40</v>
      </c>
      <c r="E123" s="17">
        <f t="shared" si="31"/>
        <v>161</v>
      </c>
      <c r="F123" s="17"/>
      <c r="G123" s="17"/>
      <c r="H123" s="17"/>
      <c r="I123" s="17"/>
      <c r="J123" s="43">
        <v>161</v>
      </c>
      <c r="K123" s="17"/>
      <c r="L123" s="17">
        <f t="shared" si="28"/>
        <v>161</v>
      </c>
      <c r="M123" s="17">
        <f>L123/1</f>
        <v>161</v>
      </c>
      <c r="N123" s="17">
        <f t="shared" si="33"/>
        <v>-886</v>
      </c>
    </row>
    <row r="124" spans="1:14" ht="15">
      <c r="A124" s="17">
        <f t="shared" si="21"/>
        <v>122</v>
      </c>
      <c r="B124" s="17" t="s">
        <v>307</v>
      </c>
      <c r="C124" s="55" t="s">
        <v>250</v>
      </c>
      <c r="D124" s="17" t="s">
        <v>40</v>
      </c>
      <c r="E124" s="17">
        <f t="shared" si="31"/>
        <v>146</v>
      </c>
      <c r="F124" s="17"/>
      <c r="G124" s="17">
        <v>146</v>
      </c>
      <c r="H124" s="17"/>
      <c r="I124" s="17"/>
      <c r="J124" s="43"/>
      <c r="K124" s="17"/>
      <c r="L124" s="17">
        <f t="shared" si="28"/>
        <v>146</v>
      </c>
      <c r="M124" s="17">
        <f aca="true" t="shared" si="36" ref="M124:M125">L124/1</f>
        <v>146</v>
      </c>
      <c r="N124" s="17">
        <f t="shared" si="33"/>
        <v>-897</v>
      </c>
    </row>
    <row r="125" spans="1:14" ht="15">
      <c r="A125" s="17">
        <f t="shared" si="21"/>
        <v>123</v>
      </c>
      <c r="B125" s="17" t="s">
        <v>357</v>
      </c>
      <c r="C125" s="17" t="s">
        <v>149</v>
      </c>
      <c r="D125" s="17" t="s">
        <v>39</v>
      </c>
      <c r="E125" s="17">
        <f t="shared" si="31"/>
        <v>145</v>
      </c>
      <c r="F125" s="17"/>
      <c r="G125" s="17">
        <v>145</v>
      </c>
      <c r="H125" s="17"/>
      <c r="I125" s="17"/>
      <c r="J125" s="17"/>
      <c r="K125" s="17"/>
      <c r="L125" s="17">
        <f t="shared" si="28"/>
        <v>145</v>
      </c>
      <c r="M125" s="17">
        <f t="shared" si="36"/>
        <v>145</v>
      </c>
      <c r="N125" s="17">
        <f t="shared" si="33"/>
        <v>-895</v>
      </c>
    </row>
    <row r="126" spans="1:14" ht="15">
      <c r="A126" s="17">
        <f t="shared" si="21"/>
        <v>124</v>
      </c>
      <c r="B126" s="43" t="s">
        <v>406</v>
      </c>
      <c r="C126" s="43" t="s">
        <v>138</v>
      </c>
      <c r="D126" s="43" t="s">
        <v>40</v>
      </c>
      <c r="E126" s="43"/>
      <c r="F126" s="17"/>
      <c r="G126" s="17"/>
      <c r="H126" s="17"/>
      <c r="I126" s="17"/>
      <c r="J126" s="43"/>
      <c r="K126" s="17"/>
      <c r="L126" s="17">
        <f t="shared" si="28"/>
        <v>0</v>
      </c>
      <c r="M126" s="17">
        <f aca="true" t="shared" si="37" ref="M126">L126/6</f>
        <v>0</v>
      </c>
      <c r="N126" s="17">
        <f t="shared" si="33"/>
        <v>-1038</v>
      </c>
    </row>
    <row r="127" spans="1:14" ht="15">
      <c r="A127" s="17">
        <f t="shared" si="21"/>
        <v>125</v>
      </c>
      <c r="B127" s="17" t="s">
        <v>199</v>
      </c>
      <c r="C127" s="17" t="s">
        <v>192</v>
      </c>
      <c r="D127" s="17" t="s">
        <v>40</v>
      </c>
      <c r="E127" s="17">
        <f>L127</f>
        <v>0</v>
      </c>
      <c r="F127" s="17"/>
      <c r="G127" s="17"/>
      <c r="H127" s="17"/>
      <c r="I127" s="17"/>
      <c r="J127" s="43"/>
      <c r="K127" s="17"/>
      <c r="L127" s="17">
        <f t="shared" si="28"/>
        <v>0</v>
      </c>
      <c r="M127" s="17">
        <f aca="true" t="shared" si="38" ref="M127">L127/6</f>
        <v>0</v>
      </c>
      <c r="N127" s="17">
        <f aca="true" t="shared" si="39" ref="N127">L127-L35</f>
        <v>-1013</v>
      </c>
    </row>
    <row r="128" spans="1:14" ht="15">
      <c r="A128" s="2"/>
      <c r="B128" s="17"/>
      <c r="C128" s="17"/>
      <c r="D128" s="17"/>
      <c r="E128" s="17"/>
      <c r="F128" s="17"/>
      <c r="G128" s="17"/>
      <c r="H128" s="17"/>
      <c r="I128" s="17"/>
      <c r="J128" s="43"/>
      <c r="K128" s="17"/>
      <c r="L128" s="17"/>
      <c r="M128" s="17"/>
      <c r="N128" s="17"/>
    </row>
    <row r="129" spans="1:14" ht="15">
      <c r="A129" s="2"/>
      <c r="B129" s="17"/>
      <c r="C129" s="17"/>
      <c r="D129" s="17"/>
      <c r="E129" s="17"/>
      <c r="F129" s="17"/>
      <c r="G129" s="17"/>
      <c r="H129" s="17"/>
      <c r="I129" s="17"/>
      <c r="J129" s="43"/>
      <c r="K129" s="17"/>
      <c r="L129" s="17"/>
      <c r="M129" s="17"/>
      <c r="N129" s="17"/>
    </row>
    <row r="130" spans="1:14" ht="15">
      <c r="A130" s="2"/>
      <c r="B130" s="17"/>
      <c r="C130" s="17"/>
      <c r="D130" s="17"/>
      <c r="E130" s="17"/>
      <c r="F130" s="17"/>
      <c r="G130" s="17"/>
      <c r="H130" s="17"/>
      <c r="I130" s="17"/>
      <c r="J130" s="43"/>
      <c r="K130" s="17"/>
      <c r="L130" s="17"/>
      <c r="M130" s="17"/>
      <c r="N130" s="17"/>
    </row>
    <row r="131" spans="1:14" ht="15">
      <c r="A131" s="2"/>
      <c r="B131" s="43"/>
      <c r="C131" s="17"/>
      <c r="D131" s="17"/>
      <c r="E131" s="17"/>
      <c r="F131" s="17"/>
      <c r="G131" s="17"/>
      <c r="H131" s="17"/>
      <c r="I131" s="17"/>
      <c r="J131" s="43"/>
      <c r="K131" s="17"/>
      <c r="L131" s="17"/>
      <c r="M131" s="17"/>
      <c r="N131" s="17"/>
    </row>
    <row r="132" spans="1:14" ht="15">
      <c r="A132" s="2"/>
      <c r="B132" s="17"/>
      <c r="C132" s="17"/>
      <c r="D132" s="17"/>
      <c r="E132" s="17"/>
      <c r="F132" s="17"/>
      <c r="G132" s="17"/>
      <c r="H132" s="17"/>
      <c r="I132" s="17"/>
      <c r="J132" s="43"/>
      <c r="K132" s="17"/>
      <c r="L132" s="17"/>
      <c r="M132" s="17"/>
      <c r="N132" s="17"/>
    </row>
    <row r="133" spans="1:14" ht="15">
      <c r="A133" s="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17"/>
      <c r="M133" s="17"/>
      <c r="N133" s="17"/>
    </row>
    <row r="134" spans="1:14" ht="15">
      <c r="A134" s="2"/>
      <c r="B134" s="2"/>
      <c r="C134" s="2"/>
      <c r="D134" s="2"/>
      <c r="E134" s="2"/>
      <c r="F134" s="2"/>
      <c r="G134" s="2"/>
      <c r="H134" s="2"/>
      <c r="I134" s="2"/>
      <c r="J134" s="16"/>
      <c r="K134" s="2"/>
      <c r="L134" s="17"/>
      <c r="M134" s="17"/>
      <c r="N134" s="17"/>
    </row>
    <row r="135" spans="1:14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</sheetData>
  <printOptions/>
  <pageMargins left="0" right="0" top="0.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zoomScale="120" zoomScaleNormal="120" zoomScalePageLayoutView="120" workbookViewId="0" topLeftCell="A1">
      <pane xSplit="5" topLeftCell="F1" activePane="topRight" state="frozen"/>
      <selection pane="topRight" activeCell="A1" sqref="A1"/>
    </sheetView>
  </sheetViews>
  <sheetFormatPr defaultColWidth="8.8515625" defaultRowHeight="15"/>
  <cols>
    <col min="1" max="1" width="4.7109375" style="0" bestFit="1" customWidth="1"/>
    <col min="2" max="2" width="42.421875" style="0" bestFit="1" customWidth="1"/>
    <col min="3" max="3" width="9.421875" style="0" bestFit="1" customWidth="1"/>
    <col min="4" max="4" width="6.00390625" style="0" bestFit="1" customWidth="1"/>
    <col min="5" max="5" width="5.421875" style="0" bestFit="1" customWidth="1"/>
    <col min="6" max="14" width="4.28125" style="0" bestFit="1" customWidth="1"/>
    <col min="15" max="21" width="4.8515625" style="0" bestFit="1" customWidth="1"/>
    <col min="22" max="22" width="8.00390625" style="0" customWidth="1"/>
    <col min="23" max="23" width="13.7109375" style="0" customWidth="1"/>
    <col min="24" max="26" width="4.28125" style="0" bestFit="1" customWidth="1"/>
    <col min="27" max="27" width="4.00390625" style="0" bestFit="1" customWidth="1"/>
  </cols>
  <sheetData>
    <row r="1" spans="1:5" ht="15">
      <c r="A1" s="2"/>
      <c r="B1" s="54" t="s">
        <v>121</v>
      </c>
      <c r="C1" s="2"/>
      <c r="D1" s="2"/>
      <c r="E1" s="2"/>
    </row>
    <row r="2" spans="1:5" ht="15">
      <c r="A2" s="2"/>
      <c r="B2" s="54" t="s">
        <v>0</v>
      </c>
      <c r="C2" s="2"/>
      <c r="D2" s="2"/>
      <c r="E2" s="2"/>
    </row>
    <row r="3" spans="1:5" ht="15">
      <c r="A3" s="2"/>
      <c r="B3" s="54" t="s">
        <v>117</v>
      </c>
      <c r="C3" s="2"/>
      <c r="D3" s="2"/>
      <c r="E3" s="2"/>
    </row>
    <row r="4" spans="1:22" ht="15">
      <c r="A4" s="2"/>
      <c r="B4" s="54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5">
      <c r="A5" s="2"/>
      <c r="B5" s="54" t="s">
        <v>2</v>
      </c>
      <c r="C5" s="2" t="s">
        <v>110</v>
      </c>
      <c r="D5" s="2" t="s">
        <v>113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X5" t="s">
        <v>429</v>
      </c>
      <c r="Y5" t="s">
        <v>431</v>
      </c>
      <c r="Z5" t="s">
        <v>432</v>
      </c>
      <c r="AA5" t="s">
        <v>433</v>
      </c>
    </row>
    <row r="6" spans="1:27" ht="15">
      <c r="A6" s="2" t="s">
        <v>4</v>
      </c>
      <c r="B6" s="2" t="s">
        <v>27</v>
      </c>
      <c r="C6" s="2" t="s">
        <v>111</v>
      </c>
      <c r="D6" s="2" t="s">
        <v>114</v>
      </c>
      <c r="E6" s="2" t="s">
        <v>114</v>
      </c>
      <c r="F6" s="23" t="s">
        <v>101</v>
      </c>
      <c r="G6" s="23" t="s">
        <v>102</v>
      </c>
      <c r="H6" s="23" t="s">
        <v>104</v>
      </c>
      <c r="I6" s="23" t="s">
        <v>103</v>
      </c>
      <c r="J6" s="23" t="s">
        <v>105</v>
      </c>
      <c r="K6" s="23" t="s">
        <v>106</v>
      </c>
      <c r="L6" s="23" t="s">
        <v>238</v>
      </c>
      <c r="M6" s="23" t="s">
        <v>239</v>
      </c>
      <c r="N6" s="23" t="s">
        <v>240</v>
      </c>
      <c r="O6" s="23" t="s">
        <v>241</v>
      </c>
      <c r="P6" s="23" t="s">
        <v>242</v>
      </c>
      <c r="Q6" s="23" t="s">
        <v>243</v>
      </c>
      <c r="R6" s="23" t="s">
        <v>244</v>
      </c>
      <c r="S6" s="23" t="s">
        <v>245</v>
      </c>
      <c r="T6" s="23" t="s">
        <v>246</v>
      </c>
      <c r="U6" s="23" t="s">
        <v>247</v>
      </c>
      <c r="V6" s="2" t="s">
        <v>28</v>
      </c>
      <c r="X6" s="23" t="s">
        <v>430</v>
      </c>
      <c r="Y6" s="23" t="s">
        <v>430</v>
      </c>
      <c r="Z6" s="23" t="s">
        <v>430</v>
      </c>
      <c r="AA6" s="23" t="s">
        <v>430</v>
      </c>
    </row>
    <row r="7" spans="1:27" ht="15">
      <c r="A7" s="2">
        <v>1</v>
      </c>
      <c r="B7" s="15" t="s">
        <v>142</v>
      </c>
      <c r="C7" s="2">
        <v>5793</v>
      </c>
      <c r="D7" s="2">
        <v>3074</v>
      </c>
      <c r="E7" s="2">
        <f aca="true" t="shared" si="0" ref="E7:E19">D7+C7</f>
        <v>8867</v>
      </c>
      <c r="F7" s="2">
        <v>176</v>
      </c>
      <c r="G7" s="2">
        <v>220</v>
      </c>
      <c r="H7" s="2">
        <v>226</v>
      </c>
      <c r="I7" s="2">
        <v>185</v>
      </c>
      <c r="J7" s="2">
        <v>198</v>
      </c>
      <c r="K7" s="2">
        <v>170</v>
      </c>
      <c r="L7" s="2">
        <v>179</v>
      </c>
      <c r="M7" s="2">
        <v>221</v>
      </c>
      <c r="N7" s="2">
        <v>150</v>
      </c>
      <c r="O7" s="2">
        <v>200</v>
      </c>
      <c r="P7" s="2">
        <v>200</v>
      </c>
      <c r="Q7" s="2">
        <v>211</v>
      </c>
      <c r="R7" s="2">
        <v>151</v>
      </c>
      <c r="S7" s="2">
        <v>170</v>
      </c>
      <c r="T7" s="2">
        <v>205</v>
      </c>
      <c r="U7" s="2">
        <v>212</v>
      </c>
      <c r="V7" s="23">
        <f>SUM(F7:U7)</f>
        <v>3074</v>
      </c>
      <c r="X7">
        <f>F7+G7+H7+I7</f>
        <v>807</v>
      </c>
      <c r="Y7">
        <f>J7+K7+L7+M7</f>
        <v>768</v>
      </c>
      <c r="Z7">
        <f>N7+O7+P7+Q7</f>
        <v>761</v>
      </c>
      <c r="AA7">
        <f>R7+S7+T7+U7</f>
        <v>738</v>
      </c>
    </row>
    <row r="8" spans="1:27" ht="15">
      <c r="A8" s="2">
        <f>A7+1</f>
        <v>2</v>
      </c>
      <c r="B8" s="2" t="s">
        <v>139</v>
      </c>
      <c r="C8" s="2">
        <v>5772</v>
      </c>
      <c r="D8" s="2">
        <v>3014</v>
      </c>
      <c r="E8" s="2">
        <f t="shared" si="0"/>
        <v>8786</v>
      </c>
      <c r="F8" s="2">
        <v>167</v>
      </c>
      <c r="G8" s="2">
        <v>176</v>
      </c>
      <c r="H8" s="2">
        <v>204</v>
      </c>
      <c r="I8" s="2">
        <v>223</v>
      </c>
      <c r="J8" s="2">
        <v>178</v>
      </c>
      <c r="K8" s="2">
        <v>145</v>
      </c>
      <c r="L8" s="2">
        <v>222</v>
      </c>
      <c r="M8" s="2">
        <v>179</v>
      </c>
      <c r="N8" s="2">
        <v>241</v>
      </c>
      <c r="O8" s="2">
        <v>233</v>
      </c>
      <c r="P8" s="2">
        <v>189</v>
      </c>
      <c r="Q8" s="2">
        <v>168</v>
      </c>
      <c r="R8" s="2">
        <v>177</v>
      </c>
      <c r="S8" s="2">
        <v>169</v>
      </c>
      <c r="T8" s="2">
        <v>141</v>
      </c>
      <c r="U8" s="2">
        <v>202</v>
      </c>
      <c r="V8" s="23">
        <f aca="true" t="shared" si="1" ref="V8:V19">SUM(F8:U8)</f>
        <v>3014</v>
      </c>
      <c r="X8">
        <f aca="true" t="shared" si="2" ref="X8:X49">F8+G8+H8+I8</f>
        <v>770</v>
      </c>
      <c r="Y8">
        <f aca="true" t="shared" si="3" ref="Y8:Y49">J8+K8+L8+M8</f>
        <v>724</v>
      </c>
      <c r="Z8">
        <f aca="true" t="shared" si="4" ref="Z8:Z49">N8+O8+P8+Q8</f>
        <v>831</v>
      </c>
      <c r="AA8">
        <f aca="true" t="shared" si="5" ref="AA8:AA49">R8+S8+T8+U8</f>
        <v>689</v>
      </c>
    </row>
    <row r="9" spans="1:27" ht="15">
      <c r="A9" s="2">
        <f aca="true" t="shared" si="6" ref="A9:A19">A8+1</f>
        <v>3</v>
      </c>
      <c r="B9" s="15" t="s">
        <v>141</v>
      </c>
      <c r="C9" s="2">
        <v>5725</v>
      </c>
      <c r="D9" s="2">
        <v>2889</v>
      </c>
      <c r="E9" s="2">
        <f t="shared" si="0"/>
        <v>8614</v>
      </c>
      <c r="F9" s="2">
        <v>200</v>
      </c>
      <c r="G9" s="2">
        <v>144</v>
      </c>
      <c r="H9" s="2">
        <v>156</v>
      </c>
      <c r="I9" s="2">
        <v>185</v>
      </c>
      <c r="J9" s="2">
        <v>136</v>
      </c>
      <c r="K9" s="2">
        <v>122</v>
      </c>
      <c r="L9" s="2">
        <v>213</v>
      </c>
      <c r="M9" s="2">
        <v>219</v>
      </c>
      <c r="N9" s="2">
        <v>183</v>
      </c>
      <c r="O9" s="2">
        <v>200</v>
      </c>
      <c r="P9" s="2">
        <v>188</v>
      </c>
      <c r="Q9" s="2">
        <v>199</v>
      </c>
      <c r="R9" s="2">
        <v>189</v>
      </c>
      <c r="S9" s="2">
        <v>191</v>
      </c>
      <c r="T9" s="2">
        <v>172</v>
      </c>
      <c r="U9" s="2">
        <v>192</v>
      </c>
      <c r="V9" s="23">
        <f t="shared" si="1"/>
        <v>2889</v>
      </c>
      <c r="X9">
        <f t="shared" si="2"/>
        <v>685</v>
      </c>
      <c r="Y9">
        <f t="shared" si="3"/>
        <v>690</v>
      </c>
      <c r="Z9">
        <f t="shared" si="4"/>
        <v>770</v>
      </c>
      <c r="AA9">
        <f t="shared" si="5"/>
        <v>744</v>
      </c>
    </row>
    <row r="10" spans="1:27" ht="15">
      <c r="A10" s="2">
        <f t="shared" si="6"/>
        <v>4</v>
      </c>
      <c r="B10" s="2" t="s">
        <v>138</v>
      </c>
      <c r="C10" s="2">
        <v>5716</v>
      </c>
      <c r="D10" s="2">
        <v>2873</v>
      </c>
      <c r="E10" s="2">
        <f t="shared" si="0"/>
        <v>8589</v>
      </c>
      <c r="F10" s="2">
        <v>175</v>
      </c>
      <c r="G10" s="2">
        <v>206</v>
      </c>
      <c r="H10" s="2">
        <v>211</v>
      </c>
      <c r="I10" s="2">
        <v>181</v>
      </c>
      <c r="J10" s="2">
        <v>116</v>
      </c>
      <c r="K10" s="2">
        <v>176</v>
      </c>
      <c r="L10" s="2">
        <v>172</v>
      </c>
      <c r="M10" s="2">
        <v>179</v>
      </c>
      <c r="N10" s="2">
        <v>177</v>
      </c>
      <c r="O10" s="2">
        <v>160</v>
      </c>
      <c r="P10" s="2">
        <v>235</v>
      </c>
      <c r="Q10" s="2">
        <v>171</v>
      </c>
      <c r="R10" s="2">
        <v>156</v>
      </c>
      <c r="S10" s="2">
        <v>219</v>
      </c>
      <c r="T10" s="2">
        <v>158</v>
      </c>
      <c r="U10" s="2">
        <v>181</v>
      </c>
      <c r="V10" s="23">
        <f t="shared" si="1"/>
        <v>2873</v>
      </c>
      <c r="X10">
        <f t="shared" si="2"/>
        <v>773</v>
      </c>
      <c r="Y10">
        <f t="shared" si="3"/>
        <v>643</v>
      </c>
      <c r="Z10">
        <f t="shared" si="4"/>
        <v>743</v>
      </c>
      <c r="AA10">
        <f t="shared" si="5"/>
        <v>714</v>
      </c>
    </row>
    <row r="11" spans="1:27" ht="15">
      <c r="A11" s="2">
        <f t="shared" si="6"/>
        <v>5</v>
      </c>
      <c r="B11" s="15" t="s">
        <v>140</v>
      </c>
      <c r="C11" s="2">
        <v>5795</v>
      </c>
      <c r="D11" s="2">
        <v>2785</v>
      </c>
      <c r="E11" s="2">
        <f t="shared" si="0"/>
        <v>8580</v>
      </c>
      <c r="F11" s="2">
        <v>199</v>
      </c>
      <c r="G11" s="2">
        <v>164</v>
      </c>
      <c r="H11" s="2">
        <v>154</v>
      </c>
      <c r="I11" s="2">
        <v>178</v>
      </c>
      <c r="J11" s="2">
        <v>159</v>
      </c>
      <c r="K11" s="2">
        <v>150</v>
      </c>
      <c r="L11" s="2">
        <v>181</v>
      </c>
      <c r="M11" s="2">
        <v>224</v>
      </c>
      <c r="N11" s="2">
        <v>160</v>
      </c>
      <c r="O11" s="2">
        <v>169</v>
      </c>
      <c r="P11" s="2">
        <v>175</v>
      </c>
      <c r="Q11" s="2">
        <v>200</v>
      </c>
      <c r="R11" s="2">
        <v>170</v>
      </c>
      <c r="S11" s="2">
        <v>167</v>
      </c>
      <c r="T11" s="2">
        <v>171</v>
      </c>
      <c r="U11" s="2">
        <v>164</v>
      </c>
      <c r="V11" s="23">
        <f t="shared" si="1"/>
        <v>2785</v>
      </c>
      <c r="X11">
        <f t="shared" si="2"/>
        <v>695</v>
      </c>
      <c r="Y11">
        <f t="shared" si="3"/>
        <v>714</v>
      </c>
      <c r="Z11">
        <f t="shared" si="4"/>
        <v>704</v>
      </c>
      <c r="AA11">
        <f t="shared" si="5"/>
        <v>672</v>
      </c>
    </row>
    <row r="12" spans="1:27" ht="15">
      <c r="A12" s="2">
        <f t="shared" si="6"/>
        <v>6</v>
      </c>
      <c r="B12" s="2" t="s">
        <v>134</v>
      </c>
      <c r="C12" s="2">
        <v>5528</v>
      </c>
      <c r="D12" s="2">
        <v>2775</v>
      </c>
      <c r="E12" s="2">
        <f t="shared" si="0"/>
        <v>8303</v>
      </c>
      <c r="F12" s="2">
        <v>235</v>
      </c>
      <c r="G12" s="2">
        <v>186</v>
      </c>
      <c r="H12" s="2">
        <v>161</v>
      </c>
      <c r="I12" s="2">
        <v>163</v>
      </c>
      <c r="J12" s="2">
        <v>165</v>
      </c>
      <c r="K12" s="2">
        <v>151</v>
      </c>
      <c r="L12" s="2">
        <v>146</v>
      </c>
      <c r="M12" s="2">
        <v>139</v>
      </c>
      <c r="N12" s="2">
        <v>172</v>
      </c>
      <c r="O12" s="2">
        <v>197</v>
      </c>
      <c r="P12" s="2">
        <v>158</v>
      </c>
      <c r="Q12" s="2">
        <v>195</v>
      </c>
      <c r="R12" s="2">
        <v>224</v>
      </c>
      <c r="S12" s="2">
        <v>145</v>
      </c>
      <c r="T12" s="2">
        <v>204</v>
      </c>
      <c r="U12" s="2">
        <v>134</v>
      </c>
      <c r="V12" s="23">
        <f t="shared" si="1"/>
        <v>2775</v>
      </c>
      <c r="X12">
        <f t="shared" si="2"/>
        <v>745</v>
      </c>
      <c r="Y12">
        <f t="shared" si="3"/>
        <v>601</v>
      </c>
      <c r="Z12">
        <f t="shared" si="4"/>
        <v>722</v>
      </c>
      <c r="AA12">
        <f t="shared" si="5"/>
        <v>707</v>
      </c>
    </row>
    <row r="13" spans="1:27" ht="15">
      <c r="A13" s="2">
        <f t="shared" si="6"/>
        <v>7</v>
      </c>
      <c r="B13" s="2" t="s">
        <v>192</v>
      </c>
      <c r="C13" s="2">
        <v>5427</v>
      </c>
      <c r="D13" s="2">
        <v>2738</v>
      </c>
      <c r="E13" s="2">
        <f t="shared" si="0"/>
        <v>8165</v>
      </c>
      <c r="F13" s="2">
        <v>137</v>
      </c>
      <c r="G13" s="2">
        <v>170</v>
      </c>
      <c r="H13" s="2">
        <v>205</v>
      </c>
      <c r="I13" s="2">
        <v>189</v>
      </c>
      <c r="J13" s="2">
        <v>195</v>
      </c>
      <c r="K13" s="2">
        <v>163</v>
      </c>
      <c r="L13" s="2">
        <v>134</v>
      </c>
      <c r="M13" s="2">
        <v>170</v>
      </c>
      <c r="N13" s="2">
        <v>156</v>
      </c>
      <c r="O13" s="2">
        <v>164</v>
      </c>
      <c r="P13" s="2">
        <v>180</v>
      </c>
      <c r="Q13" s="2">
        <v>177</v>
      </c>
      <c r="R13" s="2">
        <v>187</v>
      </c>
      <c r="S13" s="2">
        <v>201</v>
      </c>
      <c r="T13" s="2">
        <v>149</v>
      </c>
      <c r="U13" s="2">
        <v>161</v>
      </c>
      <c r="V13" s="23">
        <f t="shared" si="1"/>
        <v>2738</v>
      </c>
      <c r="X13">
        <f t="shared" si="2"/>
        <v>701</v>
      </c>
      <c r="Y13">
        <f t="shared" si="3"/>
        <v>662</v>
      </c>
      <c r="Z13">
        <f t="shared" si="4"/>
        <v>677</v>
      </c>
      <c r="AA13">
        <f t="shared" si="5"/>
        <v>698</v>
      </c>
    </row>
    <row r="14" spans="1:27" ht="15">
      <c r="A14" s="2">
        <f t="shared" si="6"/>
        <v>8</v>
      </c>
      <c r="B14" s="2" t="s">
        <v>193</v>
      </c>
      <c r="C14" s="2">
        <v>5125</v>
      </c>
      <c r="D14" s="2">
        <v>2750</v>
      </c>
      <c r="E14" s="2">
        <f t="shared" si="0"/>
        <v>7875</v>
      </c>
      <c r="F14" s="2">
        <v>194</v>
      </c>
      <c r="G14" s="2">
        <v>165</v>
      </c>
      <c r="H14" s="2">
        <v>185</v>
      </c>
      <c r="I14" s="2">
        <v>174</v>
      </c>
      <c r="J14" s="2">
        <v>170</v>
      </c>
      <c r="K14" s="2">
        <v>202</v>
      </c>
      <c r="L14" s="2">
        <v>214</v>
      </c>
      <c r="M14" s="2">
        <v>190</v>
      </c>
      <c r="N14" s="2">
        <v>150</v>
      </c>
      <c r="O14" s="2">
        <v>147</v>
      </c>
      <c r="P14" s="2">
        <v>125</v>
      </c>
      <c r="Q14" s="2">
        <v>155</v>
      </c>
      <c r="R14" s="2">
        <v>172</v>
      </c>
      <c r="S14" s="2">
        <v>184</v>
      </c>
      <c r="T14" s="2">
        <v>190</v>
      </c>
      <c r="U14" s="2">
        <v>133</v>
      </c>
      <c r="V14" s="23">
        <f t="shared" si="1"/>
        <v>2750</v>
      </c>
      <c r="X14">
        <f t="shared" si="2"/>
        <v>718</v>
      </c>
      <c r="Y14">
        <f t="shared" si="3"/>
        <v>776</v>
      </c>
      <c r="Z14">
        <f t="shared" si="4"/>
        <v>577</v>
      </c>
      <c r="AA14">
        <f t="shared" si="5"/>
        <v>679</v>
      </c>
    </row>
    <row r="15" spans="1:27" ht="15">
      <c r="A15" s="2">
        <f t="shared" si="6"/>
        <v>9</v>
      </c>
      <c r="B15" s="2" t="s">
        <v>137</v>
      </c>
      <c r="C15" s="2">
        <v>4971</v>
      </c>
      <c r="D15" s="2">
        <v>2497</v>
      </c>
      <c r="E15" s="2">
        <f t="shared" si="0"/>
        <v>7468</v>
      </c>
      <c r="F15" s="2">
        <v>146</v>
      </c>
      <c r="G15" s="2">
        <v>171</v>
      </c>
      <c r="H15" s="2">
        <v>174</v>
      </c>
      <c r="I15" s="2">
        <v>159</v>
      </c>
      <c r="J15" s="2">
        <v>146</v>
      </c>
      <c r="K15" s="2">
        <v>160</v>
      </c>
      <c r="L15" s="2">
        <v>157</v>
      </c>
      <c r="M15" s="2">
        <v>146</v>
      </c>
      <c r="N15" s="2">
        <v>118</v>
      </c>
      <c r="O15" s="2">
        <v>141</v>
      </c>
      <c r="P15" s="2">
        <v>177</v>
      </c>
      <c r="Q15" s="2">
        <v>212</v>
      </c>
      <c r="R15" s="2">
        <v>146</v>
      </c>
      <c r="S15" s="2">
        <v>147</v>
      </c>
      <c r="T15" s="2">
        <v>163</v>
      </c>
      <c r="U15" s="2">
        <v>134</v>
      </c>
      <c r="V15" s="23">
        <f t="shared" si="1"/>
        <v>2497</v>
      </c>
      <c r="X15">
        <f t="shared" si="2"/>
        <v>650</v>
      </c>
      <c r="Y15">
        <f t="shared" si="3"/>
        <v>609</v>
      </c>
      <c r="Z15">
        <f t="shared" si="4"/>
        <v>648</v>
      </c>
      <c r="AA15">
        <f t="shared" si="5"/>
        <v>590</v>
      </c>
    </row>
    <row r="16" spans="1:27" ht="15">
      <c r="A16" s="2">
        <f t="shared" si="6"/>
        <v>10</v>
      </c>
      <c r="B16" s="2" t="s">
        <v>217</v>
      </c>
      <c r="C16" s="2">
        <v>4690</v>
      </c>
      <c r="D16" s="2">
        <v>2681</v>
      </c>
      <c r="E16" s="2">
        <f t="shared" si="0"/>
        <v>7371</v>
      </c>
      <c r="F16" s="2">
        <v>121</v>
      </c>
      <c r="G16" s="2">
        <v>170</v>
      </c>
      <c r="H16" s="2">
        <v>166</v>
      </c>
      <c r="I16" s="2">
        <v>204</v>
      </c>
      <c r="J16" s="2">
        <v>142</v>
      </c>
      <c r="K16" s="2">
        <v>210</v>
      </c>
      <c r="L16" s="2">
        <v>181</v>
      </c>
      <c r="M16" s="2">
        <v>129</v>
      </c>
      <c r="N16" s="2">
        <v>147</v>
      </c>
      <c r="O16" s="2">
        <v>193</v>
      </c>
      <c r="P16" s="2">
        <v>159</v>
      </c>
      <c r="Q16" s="2">
        <v>155</v>
      </c>
      <c r="R16" s="2">
        <v>179</v>
      </c>
      <c r="S16" s="2">
        <v>157</v>
      </c>
      <c r="T16" s="2">
        <v>192</v>
      </c>
      <c r="U16" s="2">
        <v>176</v>
      </c>
      <c r="V16" s="23">
        <f t="shared" si="1"/>
        <v>2681</v>
      </c>
      <c r="X16">
        <f t="shared" si="2"/>
        <v>661</v>
      </c>
      <c r="Y16">
        <f t="shared" si="3"/>
        <v>662</v>
      </c>
      <c r="Z16">
        <f t="shared" si="4"/>
        <v>654</v>
      </c>
      <c r="AA16">
        <f t="shared" si="5"/>
        <v>704</v>
      </c>
    </row>
    <row r="17" spans="1:27" ht="15">
      <c r="A17" s="2">
        <f t="shared" si="6"/>
        <v>11</v>
      </c>
      <c r="B17" s="2" t="s">
        <v>135</v>
      </c>
      <c r="C17" s="2">
        <v>4387</v>
      </c>
      <c r="D17" s="2">
        <v>2371</v>
      </c>
      <c r="E17" s="2">
        <f t="shared" si="0"/>
        <v>6758</v>
      </c>
      <c r="F17" s="2">
        <v>168</v>
      </c>
      <c r="G17" s="2">
        <v>178</v>
      </c>
      <c r="H17" s="2">
        <v>115</v>
      </c>
      <c r="I17" s="2">
        <v>125</v>
      </c>
      <c r="J17" s="2">
        <v>143</v>
      </c>
      <c r="K17" s="2">
        <v>176</v>
      </c>
      <c r="L17" s="2">
        <v>150</v>
      </c>
      <c r="M17" s="2">
        <v>126</v>
      </c>
      <c r="N17" s="2">
        <v>159</v>
      </c>
      <c r="O17" s="2">
        <v>112</v>
      </c>
      <c r="P17" s="2">
        <v>133</v>
      </c>
      <c r="Q17" s="2">
        <v>179</v>
      </c>
      <c r="R17" s="2">
        <v>174</v>
      </c>
      <c r="S17" s="2">
        <v>129</v>
      </c>
      <c r="T17" s="2">
        <v>154</v>
      </c>
      <c r="U17" s="2">
        <v>150</v>
      </c>
      <c r="V17" s="23">
        <f t="shared" si="1"/>
        <v>2371</v>
      </c>
      <c r="X17">
        <f t="shared" si="2"/>
        <v>586</v>
      </c>
      <c r="Y17">
        <f t="shared" si="3"/>
        <v>595</v>
      </c>
      <c r="Z17">
        <f t="shared" si="4"/>
        <v>583</v>
      </c>
      <c r="AA17">
        <f t="shared" si="5"/>
        <v>607</v>
      </c>
    </row>
    <row r="18" spans="1:27" ht="15">
      <c r="A18" s="2">
        <f t="shared" si="6"/>
        <v>12</v>
      </c>
      <c r="B18" s="2" t="s">
        <v>262</v>
      </c>
      <c r="C18" s="2">
        <v>4466</v>
      </c>
      <c r="D18" s="2">
        <v>2186</v>
      </c>
      <c r="E18" s="2">
        <f t="shared" si="0"/>
        <v>6652</v>
      </c>
      <c r="F18" s="2">
        <v>152</v>
      </c>
      <c r="G18" s="2">
        <v>120</v>
      </c>
      <c r="H18" s="2">
        <v>122</v>
      </c>
      <c r="I18" s="2">
        <v>122</v>
      </c>
      <c r="J18" s="2">
        <v>145</v>
      </c>
      <c r="K18" s="2">
        <v>158</v>
      </c>
      <c r="L18" s="2">
        <v>135</v>
      </c>
      <c r="M18" s="2">
        <v>122</v>
      </c>
      <c r="N18" s="2">
        <v>142</v>
      </c>
      <c r="O18" s="2">
        <v>110</v>
      </c>
      <c r="P18" s="2">
        <v>137</v>
      </c>
      <c r="Q18" s="2">
        <v>159</v>
      </c>
      <c r="R18" s="2">
        <v>132</v>
      </c>
      <c r="S18" s="2">
        <v>86</v>
      </c>
      <c r="T18" s="2">
        <v>157</v>
      </c>
      <c r="U18" s="2">
        <v>187</v>
      </c>
      <c r="V18" s="23">
        <f t="shared" si="1"/>
        <v>2186</v>
      </c>
      <c r="X18">
        <f t="shared" si="2"/>
        <v>516</v>
      </c>
      <c r="Y18">
        <f t="shared" si="3"/>
        <v>560</v>
      </c>
      <c r="Z18">
        <f t="shared" si="4"/>
        <v>548</v>
      </c>
      <c r="AA18">
        <f t="shared" si="5"/>
        <v>562</v>
      </c>
    </row>
    <row r="19" spans="1:27" ht="15">
      <c r="A19" s="2">
        <f t="shared" si="6"/>
        <v>13</v>
      </c>
      <c r="B19" s="2" t="s">
        <v>136</v>
      </c>
      <c r="C19" s="2">
        <v>4146</v>
      </c>
      <c r="D19" s="2">
        <v>2445</v>
      </c>
      <c r="E19" s="2">
        <f t="shared" si="0"/>
        <v>6591</v>
      </c>
      <c r="F19" s="2">
        <v>139</v>
      </c>
      <c r="G19" s="2">
        <v>158</v>
      </c>
      <c r="H19" s="2">
        <v>197</v>
      </c>
      <c r="I19" s="2">
        <v>158</v>
      </c>
      <c r="J19" s="2">
        <v>162</v>
      </c>
      <c r="K19" s="2">
        <v>146</v>
      </c>
      <c r="L19" s="2">
        <v>147</v>
      </c>
      <c r="M19" s="2">
        <v>178</v>
      </c>
      <c r="N19" s="2">
        <v>154</v>
      </c>
      <c r="O19" s="2">
        <v>150</v>
      </c>
      <c r="P19" s="2">
        <v>149</v>
      </c>
      <c r="Q19" s="2">
        <v>134</v>
      </c>
      <c r="R19" s="2">
        <v>127</v>
      </c>
      <c r="S19" s="2">
        <v>162</v>
      </c>
      <c r="T19" s="2">
        <v>144</v>
      </c>
      <c r="U19" s="2">
        <v>140</v>
      </c>
      <c r="V19" s="23">
        <f t="shared" si="1"/>
        <v>2445</v>
      </c>
      <c r="X19">
        <f t="shared" si="2"/>
        <v>652</v>
      </c>
      <c r="Y19">
        <f t="shared" si="3"/>
        <v>633</v>
      </c>
      <c r="Z19">
        <f t="shared" si="4"/>
        <v>587</v>
      </c>
      <c r="AA19">
        <f t="shared" si="5"/>
        <v>573</v>
      </c>
    </row>
    <row r="20" spans="1:2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2"/>
      <c r="B21" s="2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7" ht="15">
      <c r="A22" s="2"/>
      <c r="B22" s="54" t="s">
        <v>2</v>
      </c>
      <c r="C22" s="2" t="s">
        <v>112</v>
      </c>
      <c r="D22" s="2" t="s">
        <v>113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t="s">
        <v>429</v>
      </c>
      <c r="Y22" t="s">
        <v>431</v>
      </c>
      <c r="Z22" t="s">
        <v>432</v>
      </c>
      <c r="AA22" t="s">
        <v>433</v>
      </c>
    </row>
    <row r="23" spans="1:27" ht="15">
      <c r="A23" s="2" t="s">
        <v>4</v>
      </c>
      <c r="B23" s="2" t="s">
        <v>27</v>
      </c>
      <c r="C23" s="2" t="s">
        <v>111</v>
      </c>
      <c r="D23" s="2" t="s">
        <v>426</v>
      </c>
      <c r="E23" s="2" t="s">
        <v>114</v>
      </c>
      <c r="F23" s="32" t="s">
        <v>101</v>
      </c>
      <c r="G23" s="32" t="s">
        <v>102</v>
      </c>
      <c r="H23" s="32" t="s">
        <v>104</v>
      </c>
      <c r="I23" s="32" t="s">
        <v>103</v>
      </c>
      <c r="J23" s="32" t="s">
        <v>105</v>
      </c>
      <c r="K23" s="32" t="s">
        <v>106</v>
      </c>
      <c r="L23" s="32" t="s">
        <v>238</v>
      </c>
      <c r="M23" s="32" t="s">
        <v>239</v>
      </c>
      <c r="N23" s="32" t="s">
        <v>240</v>
      </c>
      <c r="O23" s="32" t="s">
        <v>241</v>
      </c>
      <c r="P23" s="32" t="s">
        <v>242</v>
      </c>
      <c r="Q23" s="32" t="s">
        <v>243</v>
      </c>
      <c r="R23" s="32" t="s">
        <v>244</v>
      </c>
      <c r="S23" s="32" t="s">
        <v>245</v>
      </c>
      <c r="T23" s="32" t="s">
        <v>246</v>
      </c>
      <c r="U23" s="32" t="s">
        <v>247</v>
      </c>
      <c r="V23" s="2" t="s">
        <v>28</v>
      </c>
      <c r="X23" s="23" t="s">
        <v>430</v>
      </c>
      <c r="Y23" s="23" t="s">
        <v>430</v>
      </c>
      <c r="Z23" s="23" t="s">
        <v>430</v>
      </c>
      <c r="AA23" s="23" t="s">
        <v>430</v>
      </c>
    </row>
    <row r="24" spans="1:27" ht="15">
      <c r="A24" s="2">
        <v>1</v>
      </c>
      <c r="B24" s="2" t="s">
        <v>128</v>
      </c>
      <c r="C24" s="2">
        <v>5453</v>
      </c>
      <c r="D24" s="2">
        <v>2731</v>
      </c>
      <c r="E24" s="2">
        <f aca="true" t="shared" si="7" ref="E24:E30">D24+C24</f>
        <v>8184</v>
      </c>
      <c r="F24" s="2">
        <v>155</v>
      </c>
      <c r="G24" s="2">
        <v>145</v>
      </c>
      <c r="H24" s="2">
        <v>145</v>
      </c>
      <c r="I24" s="2">
        <v>221</v>
      </c>
      <c r="J24" s="2">
        <v>222</v>
      </c>
      <c r="K24" s="2">
        <v>168</v>
      </c>
      <c r="L24" s="2">
        <v>161</v>
      </c>
      <c r="M24" s="2">
        <v>148</v>
      </c>
      <c r="N24" s="2">
        <v>158</v>
      </c>
      <c r="O24" s="2">
        <v>219</v>
      </c>
      <c r="P24" s="2">
        <v>150</v>
      </c>
      <c r="Q24" s="2">
        <v>157</v>
      </c>
      <c r="R24" s="2">
        <v>159</v>
      </c>
      <c r="S24" s="2">
        <v>182</v>
      </c>
      <c r="T24" s="2">
        <v>147</v>
      </c>
      <c r="U24" s="2">
        <v>194</v>
      </c>
      <c r="V24" s="23">
        <f>SUM(F24:U24)</f>
        <v>2731</v>
      </c>
      <c r="X24">
        <f t="shared" si="2"/>
        <v>666</v>
      </c>
      <c r="Y24">
        <f t="shared" si="3"/>
        <v>699</v>
      </c>
      <c r="Z24">
        <f t="shared" si="4"/>
        <v>684</v>
      </c>
      <c r="AA24">
        <f t="shared" si="5"/>
        <v>682</v>
      </c>
    </row>
    <row r="25" spans="1:27" ht="15">
      <c r="A25" s="2">
        <f>A24+1</f>
        <v>2</v>
      </c>
      <c r="B25" s="2" t="s">
        <v>126</v>
      </c>
      <c r="C25" s="2">
        <v>5333</v>
      </c>
      <c r="D25" s="2">
        <v>2736</v>
      </c>
      <c r="E25" s="2">
        <f t="shared" si="7"/>
        <v>8069</v>
      </c>
      <c r="F25" s="2">
        <v>166</v>
      </c>
      <c r="G25" s="2">
        <v>166</v>
      </c>
      <c r="H25" s="2">
        <v>144</v>
      </c>
      <c r="I25" s="2">
        <v>158</v>
      </c>
      <c r="J25" s="2">
        <v>151</v>
      </c>
      <c r="K25" s="2">
        <v>200</v>
      </c>
      <c r="L25" s="2">
        <v>179</v>
      </c>
      <c r="M25" s="2">
        <v>168</v>
      </c>
      <c r="N25" s="2">
        <v>190</v>
      </c>
      <c r="O25" s="2">
        <v>166</v>
      </c>
      <c r="P25" s="2">
        <v>115</v>
      </c>
      <c r="Q25" s="2">
        <v>200</v>
      </c>
      <c r="R25" s="2">
        <v>176</v>
      </c>
      <c r="S25" s="2">
        <v>150</v>
      </c>
      <c r="T25" s="2">
        <v>180</v>
      </c>
      <c r="U25" s="2">
        <v>227</v>
      </c>
      <c r="V25" s="23">
        <f aca="true" t="shared" si="8" ref="V25:V30">SUM(F25:U25)</f>
        <v>2736</v>
      </c>
      <c r="X25">
        <f t="shared" si="2"/>
        <v>634</v>
      </c>
      <c r="Y25">
        <f t="shared" si="3"/>
        <v>698</v>
      </c>
      <c r="Z25">
        <f t="shared" si="4"/>
        <v>671</v>
      </c>
      <c r="AA25">
        <f t="shared" si="5"/>
        <v>733</v>
      </c>
    </row>
    <row r="26" spans="1:27" ht="15">
      <c r="A26" s="2">
        <f aca="true" t="shared" si="9" ref="A26:A30">A25+1</f>
        <v>3</v>
      </c>
      <c r="B26" s="2" t="s">
        <v>125</v>
      </c>
      <c r="C26" s="2">
        <v>5218</v>
      </c>
      <c r="D26" s="2">
        <v>2549</v>
      </c>
      <c r="E26" s="2">
        <f t="shared" si="7"/>
        <v>7767</v>
      </c>
      <c r="F26" s="2">
        <v>135</v>
      </c>
      <c r="G26" s="2">
        <v>127</v>
      </c>
      <c r="H26" s="2">
        <v>177</v>
      </c>
      <c r="I26" s="2">
        <v>157</v>
      </c>
      <c r="J26" s="2">
        <v>156</v>
      </c>
      <c r="K26" s="2">
        <v>172</v>
      </c>
      <c r="L26" s="2">
        <v>159</v>
      </c>
      <c r="M26" s="2">
        <v>160</v>
      </c>
      <c r="N26" s="2">
        <v>149</v>
      </c>
      <c r="O26" s="2">
        <v>155</v>
      </c>
      <c r="P26" s="2">
        <v>177</v>
      </c>
      <c r="Q26" s="2">
        <v>137</v>
      </c>
      <c r="R26" s="2">
        <v>139</v>
      </c>
      <c r="S26" s="2">
        <v>165</v>
      </c>
      <c r="T26" s="2">
        <v>171</v>
      </c>
      <c r="U26" s="2">
        <v>213</v>
      </c>
      <c r="V26" s="23">
        <f t="shared" si="8"/>
        <v>2549</v>
      </c>
      <c r="X26">
        <f t="shared" si="2"/>
        <v>596</v>
      </c>
      <c r="Y26">
        <f t="shared" si="3"/>
        <v>647</v>
      </c>
      <c r="Z26">
        <f t="shared" si="4"/>
        <v>618</v>
      </c>
      <c r="AA26">
        <f t="shared" si="5"/>
        <v>688</v>
      </c>
    </row>
    <row r="27" spans="1:27" ht="15">
      <c r="A27" s="2">
        <f t="shared" si="9"/>
        <v>4</v>
      </c>
      <c r="B27" s="2" t="s">
        <v>127</v>
      </c>
      <c r="C27" s="2">
        <v>4935</v>
      </c>
      <c r="D27" s="2">
        <v>2783</v>
      </c>
      <c r="E27" s="2">
        <f t="shared" si="7"/>
        <v>7718</v>
      </c>
      <c r="F27" s="2">
        <v>158</v>
      </c>
      <c r="G27" s="2">
        <v>158</v>
      </c>
      <c r="H27" s="2">
        <v>155</v>
      </c>
      <c r="I27" s="2">
        <v>146</v>
      </c>
      <c r="J27" s="2">
        <v>173</v>
      </c>
      <c r="K27" s="2">
        <v>167</v>
      </c>
      <c r="L27" s="2">
        <v>156</v>
      </c>
      <c r="M27" s="2">
        <v>196</v>
      </c>
      <c r="N27" s="2">
        <v>165</v>
      </c>
      <c r="O27" s="2">
        <v>182</v>
      </c>
      <c r="P27" s="2">
        <v>189</v>
      </c>
      <c r="Q27" s="2">
        <v>166</v>
      </c>
      <c r="R27" s="2">
        <v>201</v>
      </c>
      <c r="S27" s="2">
        <v>213</v>
      </c>
      <c r="T27" s="2">
        <v>166</v>
      </c>
      <c r="U27" s="2">
        <v>192</v>
      </c>
      <c r="V27" s="23">
        <f t="shared" si="8"/>
        <v>2783</v>
      </c>
      <c r="X27">
        <f t="shared" si="2"/>
        <v>617</v>
      </c>
      <c r="Y27">
        <f t="shared" si="3"/>
        <v>692</v>
      </c>
      <c r="Z27">
        <f t="shared" si="4"/>
        <v>702</v>
      </c>
      <c r="AA27">
        <f t="shared" si="5"/>
        <v>772</v>
      </c>
    </row>
    <row r="28" spans="1:27" ht="15">
      <c r="A28" s="2">
        <f t="shared" si="9"/>
        <v>5</v>
      </c>
      <c r="B28" s="2" t="s">
        <v>129</v>
      </c>
      <c r="C28" s="2">
        <v>4936</v>
      </c>
      <c r="D28" s="2">
        <v>2686</v>
      </c>
      <c r="E28" s="2">
        <f t="shared" si="7"/>
        <v>7622</v>
      </c>
      <c r="F28" s="2">
        <v>172</v>
      </c>
      <c r="G28" s="2">
        <v>139</v>
      </c>
      <c r="H28" s="2">
        <v>169</v>
      </c>
      <c r="I28" s="2">
        <v>157</v>
      </c>
      <c r="J28" s="2">
        <v>173</v>
      </c>
      <c r="K28" s="2">
        <v>150</v>
      </c>
      <c r="L28" s="2">
        <v>147</v>
      </c>
      <c r="M28" s="2">
        <v>195</v>
      </c>
      <c r="N28" s="2">
        <v>202</v>
      </c>
      <c r="O28" s="2">
        <v>204</v>
      </c>
      <c r="P28" s="2">
        <v>149</v>
      </c>
      <c r="Q28" s="2">
        <v>203</v>
      </c>
      <c r="R28" s="2">
        <v>146</v>
      </c>
      <c r="S28" s="2">
        <v>183</v>
      </c>
      <c r="T28" s="2">
        <v>163</v>
      </c>
      <c r="U28" s="2">
        <v>134</v>
      </c>
      <c r="V28" s="23">
        <f t="shared" si="8"/>
        <v>2686</v>
      </c>
      <c r="X28">
        <f t="shared" si="2"/>
        <v>637</v>
      </c>
      <c r="Y28">
        <f t="shared" si="3"/>
        <v>665</v>
      </c>
      <c r="Z28">
        <f t="shared" si="4"/>
        <v>758</v>
      </c>
      <c r="AA28">
        <f t="shared" si="5"/>
        <v>626</v>
      </c>
    </row>
    <row r="29" spans="1:27" ht="15">
      <c r="A29" s="2">
        <f t="shared" si="9"/>
        <v>6</v>
      </c>
      <c r="B29" s="2" t="s">
        <v>124</v>
      </c>
      <c r="C29" s="2">
        <v>4896</v>
      </c>
      <c r="D29" s="2">
        <v>2605</v>
      </c>
      <c r="E29" s="2">
        <f t="shared" si="7"/>
        <v>7501</v>
      </c>
      <c r="F29" s="2">
        <v>117</v>
      </c>
      <c r="G29" s="2">
        <v>149</v>
      </c>
      <c r="H29" s="2">
        <v>169</v>
      </c>
      <c r="I29" s="2">
        <v>192</v>
      </c>
      <c r="J29" s="2">
        <v>211</v>
      </c>
      <c r="K29" s="2">
        <v>122</v>
      </c>
      <c r="L29" s="2">
        <v>175</v>
      </c>
      <c r="M29" s="2">
        <v>159</v>
      </c>
      <c r="N29" s="2">
        <v>137</v>
      </c>
      <c r="O29" s="2">
        <v>178</v>
      </c>
      <c r="P29" s="2">
        <v>156</v>
      </c>
      <c r="Q29" s="2">
        <v>124</v>
      </c>
      <c r="R29" s="2">
        <v>162</v>
      </c>
      <c r="S29" s="2">
        <v>235</v>
      </c>
      <c r="T29" s="2">
        <v>156</v>
      </c>
      <c r="U29" s="2">
        <v>163</v>
      </c>
      <c r="V29" s="23">
        <f t="shared" si="8"/>
        <v>2605</v>
      </c>
      <c r="X29">
        <f t="shared" si="2"/>
        <v>627</v>
      </c>
      <c r="Y29">
        <f t="shared" si="3"/>
        <v>667</v>
      </c>
      <c r="Z29">
        <f t="shared" si="4"/>
        <v>595</v>
      </c>
      <c r="AA29">
        <f t="shared" si="5"/>
        <v>716</v>
      </c>
    </row>
    <row r="30" spans="1:27" ht="15">
      <c r="A30" s="2">
        <f t="shared" si="9"/>
        <v>7</v>
      </c>
      <c r="B30" s="2" t="s">
        <v>130</v>
      </c>
      <c r="C30" s="2">
        <v>4341</v>
      </c>
      <c r="D30" s="2">
        <v>2323</v>
      </c>
      <c r="E30" s="2">
        <f t="shared" si="7"/>
        <v>6664</v>
      </c>
      <c r="F30" s="2">
        <v>133</v>
      </c>
      <c r="G30" s="2">
        <v>105</v>
      </c>
      <c r="H30" s="2">
        <v>166</v>
      </c>
      <c r="I30" s="2">
        <v>213</v>
      </c>
      <c r="J30" s="2">
        <v>137</v>
      </c>
      <c r="K30" s="2">
        <v>136</v>
      </c>
      <c r="L30" s="2">
        <v>145</v>
      </c>
      <c r="M30" s="2">
        <v>170</v>
      </c>
      <c r="N30" s="2">
        <v>119</v>
      </c>
      <c r="O30" s="2">
        <v>158</v>
      </c>
      <c r="P30" s="2">
        <v>157</v>
      </c>
      <c r="Q30" s="2">
        <v>152</v>
      </c>
      <c r="R30" s="2">
        <v>155</v>
      </c>
      <c r="S30" s="2">
        <v>107</v>
      </c>
      <c r="T30" s="2">
        <v>156</v>
      </c>
      <c r="U30" s="2">
        <v>114</v>
      </c>
      <c r="V30" s="23">
        <f t="shared" si="8"/>
        <v>2323</v>
      </c>
      <c r="X30">
        <f t="shared" si="2"/>
        <v>617</v>
      </c>
      <c r="Y30">
        <f t="shared" si="3"/>
        <v>588</v>
      </c>
      <c r="Z30">
        <f t="shared" si="4"/>
        <v>586</v>
      </c>
      <c r="AA30">
        <f t="shared" si="5"/>
        <v>532</v>
      </c>
    </row>
    <row r="31" spans="1:2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6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5" ht="15">
      <c r="A33" s="2"/>
      <c r="B33" s="54" t="s">
        <v>31</v>
      </c>
      <c r="C33" s="2"/>
      <c r="D33" s="2"/>
      <c r="E33" s="2"/>
    </row>
    <row r="34" spans="1:27" ht="15">
      <c r="A34" s="2"/>
      <c r="B34" s="54" t="s">
        <v>2</v>
      </c>
      <c r="C34" s="2"/>
      <c r="D34" s="2" t="s">
        <v>113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X34" t="s">
        <v>429</v>
      </c>
      <c r="Y34" t="s">
        <v>431</v>
      </c>
      <c r="Z34" t="s">
        <v>432</v>
      </c>
      <c r="AA34" t="s">
        <v>433</v>
      </c>
    </row>
    <row r="35" spans="1:27" ht="15">
      <c r="A35" s="2" t="s">
        <v>4</v>
      </c>
      <c r="B35" s="2" t="s">
        <v>27</v>
      </c>
      <c r="C35" s="2" t="s">
        <v>110</v>
      </c>
      <c r="D35" s="2" t="s">
        <v>426</v>
      </c>
      <c r="E35" s="2" t="s">
        <v>114</v>
      </c>
      <c r="F35" s="44" t="s">
        <v>101</v>
      </c>
      <c r="G35" s="44" t="s">
        <v>102</v>
      </c>
      <c r="H35" s="44" t="s">
        <v>104</v>
      </c>
      <c r="I35" s="44" t="s">
        <v>103</v>
      </c>
      <c r="J35" s="44" t="s">
        <v>105</v>
      </c>
      <c r="K35" s="44" t="s">
        <v>106</v>
      </c>
      <c r="L35" s="44" t="s">
        <v>238</v>
      </c>
      <c r="M35" s="44" t="s">
        <v>239</v>
      </c>
      <c r="N35" s="44" t="s">
        <v>240</v>
      </c>
      <c r="O35" s="44" t="s">
        <v>241</v>
      </c>
      <c r="P35" s="44" t="s">
        <v>242</v>
      </c>
      <c r="Q35" s="44" t="s">
        <v>243</v>
      </c>
      <c r="R35" s="44" t="s">
        <v>244</v>
      </c>
      <c r="S35" s="44" t="s">
        <v>245</v>
      </c>
      <c r="T35" s="44" t="s">
        <v>246</v>
      </c>
      <c r="U35" s="44" t="s">
        <v>247</v>
      </c>
      <c r="V35" s="2" t="s">
        <v>28</v>
      </c>
      <c r="X35" s="23" t="s">
        <v>430</v>
      </c>
      <c r="Y35" s="23" t="s">
        <v>430</v>
      </c>
      <c r="Z35" s="23" t="s">
        <v>430</v>
      </c>
      <c r="AA35" s="23" t="s">
        <v>430</v>
      </c>
    </row>
    <row r="36" spans="1:27" ht="15">
      <c r="A36" s="2">
        <v>1</v>
      </c>
      <c r="B36" s="2" t="s">
        <v>147</v>
      </c>
      <c r="C36" s="2">
        <v>5461</v>
      </c>
      <c r="D36" s="2">
        <v>2808</v>
      </c>
      <c r="E36" s="2">
        <f aca="true" t="shared" si="10" ref="E36:E42">D36+C36</f>
        <v>8269</v>
      </c>
      <c r="F36" s="2">
        <v>180</v>
      </c>
      <c r="G36" s="2">
        <v>213</v>
      </c>
      <c r="H36" s="2">
        <v>191</v>
      </c>
      <c r="I36" s="2">
        <v>161</v>
      </c>
      <c r="J36" s="2">
        <v>170</v>
      </c>
      <c r="K36" s="2">
        <v>186</v>
      </c>
      <c r="L36" s="2">
        <v>167</v>
      </c>
      <c r="M36" s="2">
        <v>127</v>
      </c>
      <c r="N36" s="2">
        <v>203</v>
      </c>
      <c r="O36" s="2">
        <v>183</v>
      </c>
      <c r="P36" s="2">
        <v>146</v>
      </c>
      <c r="Q36" s="2">
        <v>231</v>
      </c>
      <c r="R36" s="2">
        <v>144</v>
      </c>
      <c r="S36" s="2">
        <v>201</v>
      </c>
      <c r="T36" s="2">
        <v>167</v>
      </c>
      <c r="U36" s="2">
        <v>138</v>
      </c>
      <c r="V36" s="23">
        <f>SUM(F36:U36)</f>
        <v>2808</v>
      </c>
      <c r="X36">
        <f t="shared" si="2"/>
        <v>745</v>
      </c>
      <c r="Y36">
        <f t="shared" si="3"/>
        <v>650</v>
      </c>
      <c r="Z36">
        <f t="shared" si="4"/>
        <v>763</v>
      </c>
      <c r="AA36">
        <f t="shared" si="5"/>
        <v>650</v>
      </c>
    </row>
    <row r="37" spans="1:27" ht="15">
      <c r="A37" s="2">
        <f>A36+1</f>
        <v>2</v>
      </c>
      <c r="B37" s="2" t="s">
        <v>149</v>
      </c>
      <c r="C37" s="2">
        <v>5345</v>
      </c>
      <c r="D37" s="2">
        <v>2675</v>
      </c>
      <c r="E37" s="2">
        <f t="shared" si="10"/>
        <v>8020</v>
      </c>
      <c r="F37" s="2">
        <v>158</v>
      </c>
      <c r="G37" s="2">
        <v>165</v>
      </c>
      <c r="H37" s="2">
        <v>190</v>
      </c>
      <c r="I37" s="2">
        <v>158</v>
      </c>
      <c r="J37" s="2">
        <v>134</v>
      </c>
      <c r="K37" s="2">
        <v>158</v>
      </c>
      <c r="L37" s="2">
        <v>222</v>
      </c>
      <c r="M37" s="2">
        <v>134</v>
      </c>
      <c r="N37" s="2">
        <v>158</v>
      </c>
      <c r="O37" s="2">
        <v>162</v>
      </c>
      <c r="P37" s="2">
        <v>188</v>
      </c>
      <c r="Q37" s="2">
        <v>143</v>
      </c>
      <c r="R37" s="2">
        <v>155</v>
      </c>
      <c r="S37" s="2">
        <v>183</v>
      </c>
      <c r="T37" s="2">
        <v>187</v>
      </c>
      <c r="U37" s="2">
        <v>180</v>
      </c>
      <c r="V37" s="23">
        <f aca="true" t="shared" si="11" ref="V37:V42">SUM(F37:U37)</f>
        <v>2675</v>
      </c>
      <c r="X37">
        <f t="shared" si="2"/>
        <v>671</v>
      </c>
      <c r="Y37">
        <f t="shared" si="3"/>
        <v>648</v>
      </c>
      <c r="Z37">
        <f t="shared" si="4"/>
        <v>651</v>
      </c>
      <c r="AA37">
        <f t="shared" si="5"/>
        <v>705</v>
      </c>
    </row>
    <row r="38" spans="1:27" ht="15">
      <c r="A38" s="2">
        <f aca="true" t="shared" si="12" ref="A38:A42">A37+1</f>
        <v>3</v>
      </c>
      <c r="B38" s="2" t="s">
        <v>146</v>
      </c>
      <c r="C38" s="2">
        <v>5053</v>
      </c>
      <c r="D38" s="2">
        <v>2729</v>
      </c>
      <c r="E38" s="2">
        <f t="shared" si="10"/>
        <v>7782</v>
      </c>
      <c r="F38" s="2">
        <v>138</v>
      </c>
      <c r="G38" s="2">
        <v>217</v>
      </c>
      <c r="H38" s="2">
        <v>160</v>
      </c>
      <c r="I38" s="2">
        <v>186</v>
      </c>
      <c r="J38" s="2">
        <v>152</v>
      </c>
      <c r="K38" s="2">
        <v>210</v>
      </c>
      <c r="L38" s="2">
        <v>178</v>
      </c>
      <c r="M38" s="2">
        <v>145</v>
      </c>
      <c r="N38" s="2">
        <v>179</v>
      </c>
      <c r="O38" s="2">
        <v>179</v>
      </c>
      <c r="P38" s="2">
        <v>133</v>
      </c>
      <c r="Q38" s="2">
        <v>214</v>
      </c>
      <c r="R38" s="2">
        <v>190</v>
      </c>
      <c r="S38" s="2">
        <v>167</v>
      </c>
      <c r="T38" s="2">
        <v>125</v>
      </c>
      <c r="U38" s="2">
        <v>156</v>
      </c>
      <c r="V38" s="23">
        <f t="shared" si="11"/>
        <v>2729</v>
      </c>
      <c r="X38">
        <f t="shared" si="2"/>
        <v>701</v>
      </c>
      <c r="Y38">
        <f t="shared" si="3"/>
        <v>685</v>
      </c>
      <c r="Z38">
        <f t="shared" si="4"/>
        <v>705</v>
      </c>
      <c r="AA38">
        <f t="shared" si="5"/>
        <v>638</v>
      </c>
    </row>
    <row r="39" spans="1:27" ht="15">
      <c r="A39" s="2">
        <f t="shared" si="12"/>
        <v>4</v>
      </c>
      <c r="B39" s="2" t="s">
        <v>148</v>
      </c>
      <c r="C39" s="2">
        <v>4994</v>
      </c>
      <c r="D39" s="2">
        <v>2770</v>
      </c>
      <c r="E39" s="2">
        <f t="shared" si="10"/>
        <v>7764</v>
      </c>
      <c r="F39" s="2">
        <v>158</v>
      </c>
      <c r="G39" s="2">
        <v>160</v>
      </c>
      <c r="H39" s="2">
        <v>164</v>
      </c>
      <c r="I39" s="2">
        <v>141</v>
      </c>
      <c r="J39" s="2">
        <v>198</v>
      </c>
      <c r="K39" s="2">
        <v>162</v>
      </c>
      <c r="L39" s="2">
        <v>191</v>
      </c>
      <c r="M39" s="2">
        <v>204</v>
      </c>
      <c r="N39" s="2">
        <v>210</v>
      </c>
      <c r="O39" s="2">
        <v>178</v>
      </c>
      <c r="P39" s="2">
        <v>152</v>
      </c>
      <c r="Q39" s="2">
        <v>197</v>
      </c>
      <c r="R39" s="2">
        <v>187</v>
      </c>
      <c r="S39" s="2">
        <v>172</v>
      </c>
      <c r="T39" s="2">
        <v>144</v>
      </c>
      <c r="U39" s="2">
        <v>152</v>
      </c>
      <c r="V39" s="23">
        <f t="shared" si="11"/>
        <v>2770</v>
      </c>
      <c r="X39">
        <f t="shared" si="2"/>
        <v>623</v>
      </c>
      <c r="Y39">
        <f t="shared" si="3"/>
        <v>755</v>
      </c>
      <c r="Z39">
        <f t="shared" si="4"/>
        <v>737</v>
      </c>
      <c r="AA39">
        <f t="shared" si="5"/>
        <v>655</v>
      </c>
    </row>
    <row r="40" spans="1:27" ht="15">
      <c r="A40" s="2">
        <f t="shared" si="12"/>
        <v>5</v>
      </c>
      <c r="B40" s="2" t="s">
        <v>145</v>
      </c>
      <c r="C40" s="2">
        <v>5086</v>
      </c>
      <c r="D40" s="2">
        <v>2630</v>
      </c>
      <c r="E40" s="2">
        <f t="shared" si="10"/>
        <v>7716</v>
      </c>
      <c r="F40" s="2">
        <v>144</v>
      </c>
      <c r="G40" s="2">
        <v>160</v>
      </c>
      <c r="H40" s="2">
        <v>149</v>
      </c>
      <c r="I40" s="2">
        <v>171</v>
      </c>
      <c r="J40" s="2">
        <v>155</v>
      </c>
      <c r="K40" s="2">
        <v>211</v>
      </c>
      <c r="L40" s="2">
        <v>168</v>
      </c>
      <c r="M40" s="2">
        <v>174</v>
      </c>
      <c r="N40" s="2">
        <v>142</v>
      </c>
      <c r="O40" s="2">
        <v>135</v>
      </c>
      <c r="P40" s="2">
        <v>180</v>
      </c>
      <c r="Q40" s="2">
        <v>202</v>
      </c>
      <c r="R40" s="2">
        <v>150</v>
      </c>
      <c r="S40" s="2">
        <v>161</v>
      </c>
      <c r="T40" s="2">
        <v>170</v>
      </c>
      <c r="U40" s="2">
        <v>158</v>
      </c>
      <c r="V40" s="23">
        <f t="shared" si="11"/>
        <v>2630</v>
      </c>
      <c r="X40">
        <f t="shared" si="2"/>
        <v>624</v>
      </c>
      <c r="Y40">
        <f t="shared" si="3"/>
        <v>708</v>
      </c>
      <c r="Z40">
        <f t="shared" si="4"/>
        <v>659</v>
      </c>
      <c r="AA40">
        <f t="shared" si="5"/>
        <v>639</v>
      </c>
    </row>
    <row r="41" spans="1:27" ht="15">
      <c r="A41" s="2">
        <f t="shared" si="12"/>
        <v>6</v>
      </c>
      <c r="B41" s="2" t="s">
        <v>143</v>
      </c>
      <c r="C41" s="2">
        <v>4833</v>
      </c>
      <c r="D41" s="2">
        <v>2579</v>
      </c>
      <c r="E41" s="2">
        <f t="shared" si="10"/>
        <v>7412</v>
      </c>
      <c r="F41" s="2">
        <v>135</v>
      </c>
      <c r="G41" s="2">
        <v>209</v>
      </c>
      <c r="H41" s="2">
        <v>170</v>
      </c>
      <c r="I41" s="2">
        <v>146</v>
      </c>
      <c r="J41" s="2">
        <v>168</v>
      </c>
      <c r="K41" s="2">
        <v>142</v>
      </c>
      <c r="L41" s="2">
        <v>116</v>
      </c>
      <c r="M41" s="2">
        <v>149</v>
      </c>
      <c r="N41" s="2">
        <v>177</v>
      </c>
      <c r="O41" s="2">
        <v>180</v>
      </c>
      <c r="P41" s="2">
        <v>105</v>
      </c>
      <c r="Q41" s="2">
        <v>146</v>
      </c>
      <c r="R41" s="2">
        <v>136</v>
      </c>
      <c r="S41" s="2">
        <v>198</v>
      </c>
      <c r="T41" s="2">
        <v>233</v>
      </c>
      <c r="U41" s="2">
        <v>169</v>
      </c>
      <c r="V41" s="23">
        <f t="shared" si="11"/>
        <v>2579</v>
      </c>
      <c r="X41">
        <f t="shared" si="2"/>
        <v>660</v>
      </c>
      <c r="Y41">
        <f t="shared" si="3"/>
        <v>575</v>
      </c>
      <c r="Z41">
        <f t="shared" si="4"/>
        <v>608</v>
      </c>
      <c r="AA41">
        <f t="shared" si="5"/>
        <v>736</v>
      </c>
    </row>
    <row r="42" spans="1:27" ht="15">
      <c r="A42" s="2">
        <f t="shared" si="12"/>
        <v>7</v>
      </c>
      <c r="B42" s="2" t="s">
        <v>144</v>
      </c>
      <c r="C42" s="2">
        <v>4860</v>
      </c>
      <c r="D42" s="2">
        <v>2449</v>
      </c>
      <c r="E42" s="2">
        <f t="shared" si="10"/>
        <v>7309</v>
      </c>
      <c r="F42" s="2">
        <v>131</v>
      </c>
      <c r="G42" s="2">
        <v>169</v>
      </c>
      <c r="H42" s="2">
        <v>116</v>
      </c>
      <c r="I42" s="2">
        <v>136</v>
      </c>
      <c r="J42" s="2">
        <v>146</v>
      </c>
      <c r="K42" s="2">
        <v>139</v>
      </c>
      <c r="L42" s="2">
        <v>167</v>
      </c>
      <c r="M42" s="2">
        <v>170</v>
      </c>
      <c r="N42" s="2">
        <v>111</v>
      </c>
      <c r="O42" s="2">
        <v>171</v>
      </c>
      <c r="P42" s="2">
        <v>161</v>
      </c>
      <c r="Q42" s="2">
        <v>158</v>
      </c>
      <c r="R42" s="2">
        <v>191</v>
      </c>
      <c r="S42" s="2">
        <v>165</v>
      </c>
      <c r="T42" s="2">
        <v>180</v>
      </c>
      <c r="U42" s="2">
        <v>138</v>
      </c>
      <c r="V42" s="23">
        <f t="shared" si="11"/>
        <v>2449</v>
      </c>
      <c r="X42">
        <f t="shared" si="2"/>
        <v>552</v>
      </c>
      <c r="Y42">
        <f t="shared" si="3"/>
        <v>622</v>
      </c>
      <c r="Z42">
        <f t="shared" si="4"/>
        <v>601</v>
      </c>
      <c r="AA42">
        <f t="shared" si="5"/>
        <v>674</v>
      </c>
    </row>
    <row r="43" spans="1:2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2"/>
      <c r="B44" s="2" t="s">
        <v>30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7" ht="15">
      <c r="A45" s="2"/>
      <c r="B45" s="54" t="s">
        <v>2</v>
      </c>
      <c r="C45" s="2"/>
      <c r="D45" s="2" t="s">
        <v>113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X45" t="s">
        <v>429</v>
      </c>
      <c r="Y45" t="s">
        <v>431</v>
      </c>
      <c r="Z45" t="s">
        <v>432</v>
      </c>
      <c r="AA45" t="s">
        <v>433</v>
      </c>
    </row>
    <row r="46" spans="1:27" ht="15">
      <c r="A46" s="2" t="s">
        <v>4</v>
      </c>
      <c r="B46" s="2" t="s">
        <v>27</v>
      </c>
      <c r="C46" s="2" t="s">
        <v>237</v>
      </c>
      <c r="D46" s="2" t="s">
        <v>426</v>
      </c>
      <c r="E46" s="2" t="s">
        <v>114</v>
      </c>
      <c r="F46" s="45" t="s">
        <v>101</v>
      </c>
      <c r="G46" s="45" t="s">
        <v>102</v>
      </c>
      <c r="H46" s="45" t="s">
        <v>104</v>
      </c>
      <c r="I46" s="45" t="s">
        <v>103</v>
      </c>
      <c r="J46" s="45" t="s">
        <v>105</v>
      </c>
      <c r="K46" s="45" t="s">
        <v>106</v>
      </c>
      <c r="L46" s="45" t="s">
        <v>238</v>
      </c>
      <c r="M46" s="45" t="s">
        <v>239</v>
      </c>
      <c r="N46" s="45" t="s">
        <v>240</v>
      </c>
      <c r="O46" s="45" t="s">
        <v>241</v>
      </c>
      <c r="P46" s="45" t="s">
        <v>242</v>
      </c>
      <c r="Q46" s="45" t="s">
        <v>243</v>
      </c>
      <c r="R46" s="45" t="s">
        <v>244</v>
      </c>
      <c r="S46" s="45" t="s">
        <v>245</v>
      </c>
      <c r="T46" s="45" t="s">
        <v>246</v>
      </c>
      <c r="U46" s="45" t="s">
        <v>247</v>
      </c>
      <c r="V46" s="2" t="s">
        <v>28</v>
      </c>
      <c r="X46" s="23" t="s">
        <v>430</v>
      </c>
      <c r="Y46" s="23" t="s">
        <v>430</v>
      </c>
      <c r="Z46" s="23" t="s">
        <v>430</v>
      </c>
      <c r="AA46" s="23" t="s">
        <v>430</v>
      </c>
    </row>
    <row r="47" spans="1:27" ht="15">
      <c r="A47" s="2">
        <v>1</v>
      </c>
      <c r="B47" s="2" t="s">
        <v>132</v>
      </c>
      <c r="C47" s="2">
        <v>4879</v>
      </c>
      <c r="D47" s="2">
        <v>2539</v>
      </c>
      <c r="E47" s="2">
        <f>D47+C47</f>
        <v>7418</v>
      </c>
      <c r="F47" s="2">
        <v>147</v>
      </c>
      <c r="G47" s="2">
        <v>158</v>
      </c>
      <c r="H47" s="2">
        <v>150</v>
      </c>
      <c r="I47" s="2">
        <v>165</v>
      </c>
      <c r="J47" s="2">
        <v>170</v>
      </c>
      <c r="K47" s="2">
        <v>137</v>
      </c>
      <c r="L47" s="2">
        <v>141</v>
      </c>
      <c r="M47" s="2">
        <v>157</v>
      </c>
      <c r="N47" s="2">
        <v>164</v>
      </c>
      <c r="O47" s="2">
        <v>157</v>
      </c>
      <c r="P47" s="2">
        <v>152</v>
      </c>
      <c r="Q47" s="2">
        <v>152</v>
      </c>
      <c r="R47" s="2">
        <v>140</v>
      </c>
      <c r="S47" s="2">
        <v>165</v>
      </c>
      <c r="T47" s="2">
        <v>208</v>
      </c>
      <c r="U47" s="2">
        <v>176</v>
      </c>
      <c r="V47" s="23">
        <f>SUM(F47:U47)</f>
        <v>2539</v>
      </c>
      <c r="X47">
        <f t="shared" si="2"/>
        <v>620</v>
      </c>
      <c r="Y47">
        <f t="shared" si="3"/>
        <v>605</v>
      </c>
      <c r="Z47">
        <f t="shared" si="4"/>
        <v>625</v>
      </c>
      <c r="AA47">
        <f t="shared" si="5"/>
        <v>689</v>
      </c>
    </row>
    <row r="48" spans="1:27" ht="15">
      <c r="A48" s="2">
        <f>A47+1</f>
        <v>2</v>
      </c>
      <c r="B48" s="2" t="s">
        <v>133</v>
      </c>
      <c r="C48" s="2">
        <v>4851</v>
      </c>
      <c r="D48" s="2">
        <v>2543</v>
      </c>
      <c r="E48" s="2">
        <f>D48+C48</f>
        <v>7394</v>
      </c>
      <c r="F48" s="2">
        <v>159</v>
      </c>
      <c r="G48" s="2">
        <v>173</v>
      </c>
      <c r="H48" s="2">
        <v>158</v>
      </c>
      <c r="I48" s="2">
        <v>177</v>
      </c>
      <c r="J48" s="2">
        <v>179</v>
      </c>
      <c r="K48" s="2">
        <v>157</v>
      </c>
      <c r="L48" s="2">
        <v>115</v>
      </c>
      <c r="M48" s="2">
        <v>179</v>
      </c>
      <c r="N48" s="2">
        <v>166</v>
      </c>
      <c r="O48" s="2">
        <v>143</v>
      </c>
      <c r="P48" s="2">
        <v>170</v>
      </c>
      <c r="Q48" s="2">
        <v>158</v>
      </c>
      <c r="R48" s="2">
        <v>184</v>
      </c>
      <c r="S48" s="2">
        <v>154</v>
      </c>
      <c r="T48" s="2">
        <v>133</v>
      </c>
      <c r="U48" s="2">
        <v>138</v>
      </c>
      <c r="V48" s="23">
        <f aca="true" t="shared" si="13" ref="V48:V49">SUM(F48:U48)</f>
        <v>2543</v>
      </c>
      <c r="X48">
        <f t="shared" si="2"/>
        <v>667</v>
      </c>
      <c r="Y48">
        <f t="shared" si="3"/>
        <v>630</v>
      </c>
      <c r="Z48">
        <f t="shared" si="4"/>
        <v>637</v>
      </c>
      <c r="AA48">
        <f t="shared" si="5"/>
        <v>609</v>
      </c>
    </row>
    <row r="49" spans="1:27" ht="15">
      <c r="A49" s="2">
        <f aca="true" t="shared" si="14" ref="A49">A48+1</f>
        <v>3</v>
      </c>
      <c r="B49" s="2" t="s">
        <v>131</v>
      </c>
      <c r="C49" s="2">
        <v>4330</v>
      </c>
      <c r="D49" s="2">
        <v>2247</v>
      </c>
      <c r="E49" s="2">
        <f>D49+C49</f>
        <v>6577</v>
      </c>
      <c r="F49" s="2">
        <v>140</v>
      </c>
      <c r="G49" s="2">
        <v>100</v>
      </c>
      <c r="H49" s="2">
        <v>134</v>
      </c>
      <c r="I49" s="2">
        <v>117</v>
      </c>
      <c r="J49" s="2">
        <v>173</v>
      </c>
      <c r="K49" s="2">
        <v>152</v>
      </c>
      <c r="L49" s="2">
        <v>99</v>
      </c>
      <c r="M49" s="2">
        <v>147</v>
      </c>
      <c r="N49" s="2">
        <v>154</v>
      </c>
      <c r="O49" s="2">
        <v>123</v>
      </c>
      <c r="P49" s="2">
        <v>143</v>
      </c>
      <c r="Q49" s="2">
        <v>188</v>
      </c>
      <c r="R49" s="2">
        <v>142</v>
      </c>
      <c r="S49" s="2">
        <v>151</v>
      </c>
      <c r="T49" s="2">
        <v>141</v>
      </c>
      <c r="U49" s="2">
        <v>143</v>
      </c>
      <c r="V49" s="23">
        <f t="shared" si="13"/>
        <v>2247</v>
      </c>
      <c r="X49">
        <f t="shared" si="2"/>
        <v>491</v>
      </c>
      <c r="Y49">
        <f t="shared" si="3"/>
        <v>571</v>
      </c>
      <c r="Z49">
        <f t="shared" si="4"/>
        <v>608</v>
      </c>
      <c r="AA49">
        <f t="shared" si="5"/>
        <v>577</v>
      </c>
    </row>
    <row r="50" spans="1:2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6"/>
    </row>
    <row r="51" spans="1:2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6"/>
    </row>
    <row r="52" spans="1:2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6"/>
    </row>
    <row r="53" spans="1:2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</sheetData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 topLeftCell="A1"/>
  </sheetViews>
  <sheetFormatPr defaultColWidth="8.8515625" defaultRowHeight="15"/>
  <cols>
    <col min="1" max="1" width="32.140625" style="0" bestFit="1" customWidth="1"/>
    <col min="2" max="2" width="27.28125" style="0" bestFit="1" customWidth="1"/>
    <col min="3" max="3" width="25.421875" style="0" bestFit="1" customWidth="1"/>
    <col min="4" max="4" width="14.421875" style="0" bestFit="1" customWidth="1"/>
    <col min="7" max="7" width="25.140625" style="0" bestFit="1" customWidth="1"/>
    <col min="8" max="8" width="31.8515625" style="0" bestFit="1" customWidth="1"/>
    <col min="9" max="10" width="31.8515625" style="0" customWidth="1"/>
    <col min="12" max="12" width="28.421875" style="0" bestFit="1" customWidth="1"/>
  </cols>
  <sheetData>
    <row r="1" spans="1:12" ht="15">
      <c r="A1" s="1" t="s">
        <v>64</v>
      </c>
      <c r="B1" s="1" t="s">
        <v>71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66</v>
      </c>
      <c r="H1" s="12" t="s">
        <v>65</v>
      </c>
      <c r="I1" s="36" t="s">
        <v>64</v>
      </c>
      <c r="J1" s="36" t="s">
        <v>71</v>
      </c>
      <c r="K1" s="12" t="s">
        <v>90</v>
      </c>
      <c r="L1" s="26" t="s">
        <v>173</v>
      </c>
    </row>
    <row r="2" spans="1:10" ht="15">
      <c r="A2" s="2"/>
      <c r="B2" s="2"/>
      <c r="C2" s="2"/>
      <c r="D2" s="2"/>
      <c r="E2" s="2"/>
      <c r="F2" s="2"/>
      <c r="G2" s="2"/>
      <c r="H2" s="14"/>
      <c r="I2" s="2"/>
      <c r="J2" s="2"/>
    </row>
    <row r="3" spans="1:12" ht="15">
      <c r="A3" s="28" t="s">
        <v>72</v>
      </c>
      <c r="B3" s="2" t="s">
        <v>164</v>
      </c>
      <c r="C3" s="2" t="s">
        <v>165</v>
      </c>
      <c r="D3" s="2" t="s">
        <v>73</v>
      </c>
      <c r="E3" s="2" t="s">
        <v>74</v>
      </c>
      <c r="F3" s="2">
        <v>68508</v>
      </c>
      <c r="G3" s="2" t="s">
        <v>166</v>
      </c>
      <c r="H3" s="14" t="s">
        <v>75</v>
      </c>
      <c r="I3" s="28" t="s">
        <v>72</v>
      </c>
      <c r="J3" s="2" t="s">
        <v>164</v>
      </c>
      <c r="K3">
        <v>300</v>
      </c>
      <c r="L3">
        <v>300</v>
      </c>
    </row>
    <row r="4" spans="1:10" ht="15">
      <c r="A4" s="2"/>
      <c r="B4" s="2"/>
      <c r="C4" s="2"/>
      <c r="D4" s="2"/>
      <c r="E4" s="2"/>
      <c r="F4" s="2"/>
      <c r="G4" s="2"/>
      <c r="H4" s="14"/>
      <c r="I4" s="2"/>
      <c r="J4" s="2"/>
    </row>
    <row r="5" spans="1:11" ht="15">
      <c r="A5" s="28" t="s">
        <v>84</v>
      </c>
      <c r="B5" s="2" t="s">
        <v>85</v>
      </c>
      <c r="C5" s="2" t="s">
        <v>86</v>
      </c>
      <c r="D5" s="2" t="s">
        <v>87</v>
      </c>
      <c r="E5" s="2" t="s">
        <v>88</v>
      </c>
      <c r="F5" s="2">
        <v>64507</v>
      </c>
      <c r="G5" s="2" t="s">
        <v>163</v>
      </c>
      <c r="H5" s="14" t="s">
        <v>89</v>
      </c>
      <c r="I5" s="28" t="s">
        <v>84</v>
      </c>
      <c r="J5" s="2" t="s">
        <v>85</v>
      </c>
      <c r="K5">
        <v>150</v>
      </c>
    </row>
    <row r="6" spans="1:11" ht="15">
      <c r="A6" s="28" t="s">
        <v>91</v>
      </c>
      <c r="B6" s="2" t="s">
        <v>160</v>
      </c>
      <c r="C6" s="2" t="s">
        <v>92</v>
      </c>
      <c r="D6" s="2" t="s">
        <v>93</v>
      </c>
      <c r="E6" s="2" t="s">
        <v>74</v>
      </c>
      <c r="F6" s="2">
        <v>68025</v>
      </c>
      <c r="G6" s="2" t="s">
        <v>161</v>
      </c>
      <c r="H6" s="14" t="s">
        <v>162</v>
      </c>
      <c r="I6" s="28" t="s">
        <v>91</v>
      </c>
      <c r="J6" s="2" t="s">
        <v>160</v>
      </c>
      <c r="K6">
        <v>600</v>
      </c>
    </row>
    <row r="7" spans="1:11" ht="15">
      <c r="A7" s="28" t="s">
        <v>167</v>
      </c>
      <c r="B7" s="2" t="s">
        <v>168</v>
      </c>
      <c r="C7" s="2" t="s">
        <v>169</v>
      </c>
      <c r="D7" s="2" t="s">
        <v>170</v>
      </c>
      <c r="E7" s="2" t="s">
        <v>88</v>
      </c>
      <c r="F7" s="2">
        <v>65802</v>
      </c>
      <c r="G7" s="2" t="s">
        <v>171</v>
      </c>
      <c r="H7" s="14" t="s">
        <v>172</v>
      </c>
      <c r="I7" s="28" t="s">
        <v>167</v>
      </c>
      <c r="J7" s="2" t="s">
        <v>168</v>
      </c>
      <c r="K7">
        <v>150</v>
      </c>
    </row>
    <row r="8" spans="1:11" ht="15">
      <c r="A8" s="28" t="s">
        <v>94</v>
      </c>
      <c r="B8" s="2" t="s">
        <v>122</v>
      </c>
      <c r="C8" s="2"/>
      <c r="D8" s="2" t="s">
        <v>123</v>
      </c>
      <c r="E8" s="2" t="s">
        <v>74</v>
      </c>
      <c r="F8" s="2"/>
      <c r="G8" s="2"/>
      <c r="H8" s="14" t="s">
        <v>100</v>
      </c>
      <c r="I8" s="28" t="s">
        <v>94</v>
      </c>
      <c r="J8" s="2" t="s">
        <v>122</v>
      </c>
      <c r="K8">
        <v>600</v>
      </c>
    </row>
    <row r="9" spans="1:11" ht="15">
      <c r="A9" s="2" t="s">
        <v>302</v>
      </c>
      <c r="B9" s="2" t="s">
        <v>303</v>
      </c>
      <c r="C9" s="2"/>
      <c r="D9" s="2"/>
      <c r="E9" s="2"/>
      <c r="F9" s="2"/>
      <c r="G9" s="2"/>
      <c r="H9" s="14" t="s">
        <v>304</v>
      </c>
      <c r="I9" s="2" t="s">
        <v>302</v>
      </c>
      <c r="J9" s="2" t="s">
        <v>303</v>
      </c>
      <c r="K9">
        <v>150</v>
      </c>
    </row>
    <row r="10" spans="1:11" ht="15">
      <c r="A10" s="2" t="s">
        <v>249</v>
      </c>
      <c r="B10" s="2" t="s">
        <v>98</v>
      </c>
      <c r="C10" s="2"/>
      <c r="D10" s="2"/>
      <c r="E10" s="2"/>
      <c r="F10" s="2"/>
      <c r="G10" s="2"/>
      <c r="H10" s="14" t="s">
        <v>99</v>
      </c>
      <c r="I10" s="2" t="s">
        <v>249</v>
      </c>
      <c r="J10" s="2" t="s">
        <v>98</v>
      </c>
      <c r="K10">
        <v>600</v>
      </c>
    </row>
    <row r="11" spans="1:11" ht="15">
      <c r="A11" s="28" t="s">
        <v>95</v>
      </c>
      <c r="B11" s="2" t="s">
        <v>150</v>
      </c>
      <c r="C11" s="2" t="s">
        <v>151</v>
      </c>
      <c r="D11" s="2" t="s">
        <v>152</v>
      </c>
      <c r="E11" s="2" t="s">
        <v>88</v>
      </c>
      <c r="F11" s="2">
        <v>64093</v>
      </c>
      <c r="G11" s="2" t="s">
        <v>153</v>
      </c>
      <c r="H11" s="14" t="s">
        <v>425</v>
      </c>
      <c r="I11" s="28" t="s">
        <v>95</v>
      </c>
      <c r="J11" s="2" t="s">
        <v>150</v>
      </c>
      <c r="K11">
        <v>150</v>
      </c>
    </row>
    <row r="12" spans="1:11" ht="15">
      <c r="A12" s="2" t="s">
        <v>305</v>
      </c>
      <c r="B12" s="2"/>
      <c r="C12" s="2"/>
      <c r="D12" s="2"/>
      <c r="E12" s="2"/>
      <c r="F12" s="2"/>
      <c r="G12" s="2"/>
      <c r="H12" s="14" t="s">
        <v>423</v>
      </c>
      <c r="I12" s="2" t="s">
        <v>305</v>
      </c>
      <c r="J12" s="2"/>
      <c r="K12">
        <v>150</v>
      </c>
    </row>
    <row r="13" spans="1:12" ht="15">
      <c r="A13" s="28" t="s">
        <v>96</v>
      </c>
      <c r="B13" s="2" t="s">
        <v>174</v>
      </c>
      <c r="C13" s="2" t="s">
        <v>175</v>
      </c>
      <c r="D13" s="2" t="s">
        <v>176</v>
      </c>
      <c r="E13" s="2" t="s">
        <v>74</v>
      </c>
      <c r="F13" s="2">
        <v>68649</v>
      </c>
      <c r="G13" s="2" t="s">
        <v>177</v>
      </c>
      <c r="H13" s="14" t="s">
        <v>178</v>
      </c>
      <c r="I13" s="28" t="s">
        <v>96</v>
      </c>
      <c r="J13" s="2" t="s">
        <v>174</v>
      </c>
      <c r="K13">
        <v>150</v>
      </c>
      <c r="L13">
        <v>150</v>
      </c>
    </row>
    <row r="14" spans="1:10" ht="15">
      <c r="A14" s="2"/>
      <c r="B14" s="2"/>
      <c r="C14" s="2"/>
      <c r="D14" s="2"/>
      <c r="E14" s="2"/>
      <c r="F14" s="2"/>
      <c r="G14" s="2"/>
      <c r="H14" s="14"/>
      <c r="I14" s="2"/>
      <c r="J14" s="2"/>
    </row>
    <row r="15" spans="1:11" ht="15">
      <c r="A15" s="28" t="s">
        <v>154</v>
      </c>
      <c r="B15" s="2" t="s">
        <v>155</v>
      </c>
      <c r="C15" s="2" t="s">
        <v>156</v>
      </c>
      <c r="D15" s="2" t="s">
        <v>157</v>
      </c>
      <c r="E15" s="2" t="s">
        <v>74</v>
      </c>
      <c r="F15" s="2">
        <v>68106</v>
      </c>
      <c r="G15" s="2" t="s">
        <v>158</v>
      </c>
      <c r="H15" s="14" t="s">
        <v>159</v>
      </c>
      <c r="I15" s="28" t="s">
        <v>154</v>
      </c>
      <c r="J15" s="2" t="s">
        <v>155</v>
      </c>
      <c r="K15">
        <v>150</v>
      </c>
    </row>
    <row r="16" spans="1:11" ht="15">
      <c r="A16" s="28" t="s">
        <v>179</v>
      </c>
      <c r="B16" s="2" t="s">
        <v>180</v>
      </c>
      <c r="C16" s="2" t="s">
        <v>181</v>
      </c>
      <c r="D16" s="2" t="s">
        <v>182</v>
      </c>
      <c r="E16" s="2" t="s">
        <v>183</v>
      </c>
      <c r="F16" s="2">
        <v>50436</v>
      </c>
      <c r="G16" s="2" t="s">
        <v>184</v>
      </c>
      <c r="H16" s="14" t="s">
        <v>420</v>
      </c>
      <c r="I16" s="28" t="s">
        <v>179</v>
      </c>
      <c r="J16" s="2" t="s">
        <v>180</v>
      </c>
      <c r="K16">
        <v>300</v>
      </c>
    </row>
    <row r="17" spans="1:10" ht="15">
      <c r="A17" s="28"/>
      <c r="B17" s="2"/>
      <c r="C17" s="2"/>
      <c r="D17" s="2"/>
      <c r="E17" s="2"/>
      <c r="F17" s="2"/>
      <c r="G17" s="2"/>
      <c r="H17" s="14" t="s">
        <v>421</v>
      </c>
      <c r="I17" s="28"/>
      <c r="J17" s="2"/>
    </row>
    <row r="18" spans="1:11" ht="15">
      <c r="A18" s="2" t="s">
        <v>185</v>
      </c>
      <c r="B18" s="2"/>
      <c r="C18" s="2" t="s">
        <v>186</v>
      </c>
      <c r="D18" s="2" t="s">
        <v>187</v>
      </c>
      <c r="E18" s="2" t="s">
        <v>80</v>
      </c>
      <c r="F18" s="2">
        <v>66067</v>
      </c>
      <c r="G18" s="2"/>
      <c r="H18" s="14" t="s">
        <v>378</v>
      </c>
      <c r="I18" s="2" t="s">
        <v>185</v>
      </c>
      <c r="J18" s="2"/>
      <c r="K18">
        <v>450</v>
      </c>
    </row>
    <row r="19" spans="1:11" ht="15">
      <c r="A19" s="2" t="s">
        <v>188</v>
      </c>
      <c r="B19" s="2"/>
      <c r="C19" s="2" t="s">
        <v>189</v>
      </c>
      <c r="D19" s="2" t="s">
        <v>190</v>
      </c>
      <c r="E19" s="2" t="s">
        <v>183</v>
      </c>
      <c r="F19" s="2">
        <v>50501</v>
      </c>
      <c r="G19" s="2" t="s">
        <v>191</v>
      </c>
      <c r="H19" s="14" t="s">
        <v>422</v>
      </c>
      <c r="I19" s="2" t="s">
        <v>188</v>
      </c>
      <c r="J19" s="2"/>
      <c r="K19">
        <v>450</v>
      </c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 t="s">
        <v>261</v>
      </c>
      <c r="B21" s="2" t="s">
        <v>260</v>
      </c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10" ht="15">
      <c r="A28" s="2" t="s">
        <v>76</v>
      </c>
      <c r="B28" s="2" t="s">
        <v>77</v>
      </c>
      <c r="C28" s="2" t="s">
        <v>78</v>
      </c>
      <c r="D28" s="2" t="s">
        <v>79</v>
      </c>
      <c r="E28" s="2" t="s">
        <v>80</v>
      </c>
      <c r="F28" s="2">
        <v>67401</v>
      </c>
      <c r="G28" s="2" t="s">
        <v>81</v>
      </c>
      <c r="H28" s="14" t="s">
        <v>82</v>
      </c>
      <c r="I28" s="14"/>
      <c r="J28" s="14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</sheetData>
  <hyperlinks>
    <hyperlink ref="H3" r:id="rId1" display="mailto:BowlingSportClub@unl.edu"/>
    <hyperlink ref="H5" r:id="rId2" display="mailto:griffonbowling@gmail.com"/>
    <hyperlink ref="H10" r:id="rId3" display="mailto:gonshorowskis@morningside.edu"/>
    <hyperlink ref="H6" r:id="rId4" display="mailto:holbrook@midlandu.edu"/>
    <hyperlink ref="H8" r:id="rId5" display="mailto:rhergott@hastings.edu"/>
    <hyperlink ref="H11" r:id="rId6" display="mailto:dro439630@ucmo.edu"/>
    <hyperlink ref="H15" r:id="rId7" display="mailto:tmanna@csm.edu"/>
    <hyperlink ref="H7" r:id="rId8" display="mailto:thehbar2@yahoo.com"/>
    <hyperlink ref="H13" r:id="rId9" display="mailto:dodgerbowl@aol.com"/>
    <hyperlink ref="H16" r:id="rId10" display="mailto:tony.manna@waldorf.edu"/>
    <hyperlink ref="H9" r:id="rId11" display="mailto:schaffer@mymail.mines.edu"/>
    <hyperlink ref="H18" r:id="rId12" display="mailto:geoff.poston@ottawa.edu"/>
    <hyperlink ref="H28" r:id="rId13" display="mailto:todd.zenner@kwu.edu"/>
    <hyperlink ref="H17" r:id="rId14" display="mailto:mike.stetson@waldorf.edu"/>
    <hyperlink ref="H19" r:id="rId15" display="mailto:haden_g@iowacentral.edu"/>
    <hyperlink ref="H12" r:id="rId16" display="mailto:iastatebowling@gmail.com"/>
  </hyperlinks>
  <printOptions/>
  <pageMargins left="0.7" right="0.7" top="0.75" bottom="0.75" header="0.3" footer="0.3"/>
  <pageSetup horizontalDpi="300" verticalDpi="300" orientation="landscape"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 topLeftCell="A1">
      <selection activeCell="B16" sqref="B16"/>
    </sheetView>
  </sheetViews>
  <sheetFormatPr defaultColWidth="8.8515625" defaultRowHeight="15"/>
  <cols>
    <col min="1" max="1" width="2.00390625" style="0" bestFit="1" customWidth="1"/>
    <col min="2" max="2" width="9.140625" style="0" customWidth="1"/>
    <col min="3" max="3" width="7.421875" style="0" customWidth="1"/>
    <col min="4" max="4" width="8.140625" style="0" customWidth="1"/>
    <col min="5" max="5" width="0.42578125" style="0" customWidth="1"/>
    <col min="6" max="6" width="6.8515625" style="0" customWidth="1"/>
    <col min="7" max="21" width="6.7109375" style="0" customWidth="1"/>
  </cols>
  <sheetData>
    <row r="1" spans="6:14" ht="15" customHeight="1">
      <c r="F1" s="75" t="s">
        <v>59</v>
      </c>
      <c r="G1" s="75"/>
      <c r="H1" s="75"/>
      <c r="I1" s="75"/>
      <c r="J1" s="75"/>
      <c r="K1" s="75"/>
      <c r="L1" s="75"/>
      <c r="M1" s="75"/>
      <c r="N1" s="75"/>
    </row>
    <row r="2" spans="6:14" ht="15">
      <c r="F2" s="75"/>
      <c r="G2" s="75"/>
      <c r="H2" s="75"/>
      <c r="I2" s="75"/>
      <c r="J2" s="75"/>
      <c r="K2" s="75"/>
      <c r="L2" s="75"/>
      <c r="M2" s="75"/>
      <c r="N2" s="75"/>
    </row>
    <row r="3" ht="15">
      <c r="E3" s="2" t="s">
        <v>47</v>
      </c>
    </row>
    <row r="4" spans="2:18" ht="15">
      <c r="B4" t="s">
        <v>48</v>
      </c>
      <c r="D4" s="73" t="s">
        <v>49</v>
      </c>
      <c r="E4" s="73"/>
      <c r="F4" s="73"/>
      <c r="G4" s="76" t="s">
        <v>50</v>
      </c>
      <c r="H4" s="76"/>
      <c r="I4" s="76"/>
      <c r="K4" s="74" t="s">
        <v>48</v>
      </c>
      <c r="L4" s="74"/>
      <c r="M4" s="74"/>
      <c r="N4" s="74"/>
      <c r="O4" s="73" t="s">
        <v>40</v>
      </c>
      <c r="P4" s="73"/>
      <c r="R4" s="16" t="s">
        <v>39</v>
      </c>
    </row>
    <row r="5" spans="15:16" ht="15">
      <c r="O5" s="72"/>
      <c r="P5" s="72"/>
    </row>
    <row r="6" spans="2:17" ht="15">
      <c r="B6" t="s">
        <v>51</v>
      </c>
      <c r="D6" s="72" t="s">
        <v>97</v>
      </c>
      <c r="E6" s="72"/>
      <c r="F6" s="72"/>
      <c r="G6" s="72"/>
      <c r="H6" s="72"/>
      <c r="I6" s="72"/>
      <c r="J6" s="72"/>
      <c r="K6" s="72" t="s">
        <v>83</v>
      </c>
      <c r="L6" s="72"/>
      <c r="M6" s="72"/>
      <c r="N6" s="72"/>
      <c r="O6" s="72"/>
      <c r="P6" s="72"/>
      <c r="Q6" s="72"/>
    </row>
    <row r="8" spans="2:3" ht="15">
      <c r="B8" s="71" t="s">
        <v>52</v>
      </c>
      <c r="C8" s="71"/>
    </row>
    <row r="9" ht="15">
      <c r="B9" t="s">
        <v>53</v>
      </c>
    </row>
    <row r="10" ht="15">
      <c r="B10" t="s">
        <v>54</v>
      </c>
    </row>
    <row r="11" spans="2:14" ht="18" customHeight="1">
      <c r="B11" s="11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5">
      <c r="B12" s="11"/>
      <c r="C12" s="11" t="s">
        <v>55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21" ht="15">
      <c r="A14" s="2"/>
      <c r="B14" s="72" t="s">
        <v>57</v>
      </c>
      <c r="C14" s="72"/>
      <c r="D14" s="72"/>
      <c r="E14" s="72"/>
      <c r="F14" s="2"/>
      <c r="G14" s="2"/>
      <c r="H14" s="2"/>
      <c r="I14" s="72" t="s">
        <v>58</v>
      </c>
      <c r="J14" s="7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>
      <c r="A15" s="2"/>
      <c r="B15" s="72" t="s">
        <v>60</v>
      </c>
      <c r="C15" s="72"/>
      <c r="D15" s="72"/>
      <c r="E15" s="72"/>
      <c r="F15" s="2">
        <v>1</v>
      </c>
      <c r="G15" s="2">
        <v>2</v>
      </c>
      <c r="H15" s="2">
        <v>3</v>
      </c>
      <c r="I15" s="2">
        <v>4</v>
      </c>
      <c r="J15" s="2">
        <v>5</v>
      </c>
      <c r="K15" s="2">
        <v>6</v>
      </c>
      <c r="L15" s="2">
        <v>7</v>
      </c>
      <c r="M15" s="2">
        <v>8</v>
      </c>
      <c r="N15" s="2">
        <v>9</v>
      </c>
      <c r="O15" s="2">
        <v>10</v>
      </c>
      <c r="P15" s="2">
        <v>11</v>
      </c>
      <c r="Q15" s="2">
        <v>12</v>
      </c>
      <c r="R15" s="2">
        <v>13</v>
      </c>
      <c r="S15" s="2">
        <v>14</v>
      </c>
      <c r="T15" s="2">
        <v>15</v>
      </c>
      <c r="U15" s="2">
        <v>16</v>
      </c>
    </row>
    <row r="16" spans="1:29" ht="29.25" customHeight="1">
      <c r="A16" s="2">
        <v>1</v>
      </c>
      <c r="B16" s="2"/>
      <c r="C16" s="2"/>
      <c r="D16" s="2"/>
      <c r="E16" s="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AA16" s="72"/>
      <c r="AB16" s="72"/>
      <c r="AC16" s="72"/>
    </row>
    <row r="17" spans="1:29" ht="28.5" customHeight="1">
      <c r="A17" s="2">
        <v>2</v>
      </c>
      <c r="B17" s="2"/>
      <c r="C17" s="2"/>
      <c r="D17" s="2"/>
      <c r="E17" s="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AA17" s="72"/>
      <c r="AB17" s="72"/>
      <c r="AC17" s="72"/>
    </row>
    <row r="18" spans="1:29" ht="27.75" customHeight="1">
      <c r="A18" s="2">
        <v>3</v>
      </c>
      <c r="B18" s="2"/>
      <c r="C18" s="2"/>
      <c r="D18" s="2"/>
      <c r="E18" s="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AA18" s="72"/>
      <c r="AB18" s="72"/>
      <c r="AC18" s="72"/>
    </row>
    <row r="19" spans="1:29" ht="28.5" customHeight="1">
      <c r="A19" s="2">
        <v>4</v>
      </c>
      <c r="B19" s="2"/>
      <c r="C19" s="2"/>
      <c r="D19" s="2"/>
      <c r="E19" s="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AA19" s="72"/>
      <c r="AB19" s="72"/>
      <c r="AC19" s="72"/>
    </row>
    <row r="20" spans="1:29" ht="29.25" customHeight="1">
      <c r="A20" s="2">
        <v>5</v>
      </c>
      <c r="B20" s="2"/>
      <c r="C20" s="2"/>
      <c r="D20" s="2"/>
      <c r="E20" s="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AA20" s="72"/>
      <c r="AB20" s="72"/>
      <c r="AC20" s="72"/>
    </row>
    <row r="21" spans="1:29" ht="28.5" customHeight="1">
      <c r="A21" s="2">
        <v>6</v>
      </c>
      <c r="B21" s="2"/>
      <c r="C21" s="2"/>
      <c r="D21" s="2"/>
      <c r="E21" s="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AA21" s="72"/>
      <c r="AB21" s="72"/>
      <c r="AC21" s="72"/>
    </row>
    <row r="22" spans="1:21" ht="28.5" customHeight="1">
      <c r="A22" s="2">
        <v>7</v>
      </c>
      <c r="B22" s="2"/>
      <c r="C22" s="2"/>
      <c r="D22" s="2"/>
      <c r="E22" s="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29.25" customHeight="1">
      <c r="A23" s="2"/>
      <c r="B23" s="71" t="s">
        <v>61</v>
      </c>
      <c r="C23" s="71"/>
      <c r="D23" s="71"/>
      <c r="E23" s="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2"/>
      <c r="B25" s="2" t="s">
        <v>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>
      <c r="A27" s="2"/>
      <c r="B27" s="72" t="s">
        <v>63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2"/>
      <c r="P27" s="2"/>
      <c r="Q27" s="2"/>
      <c r="R27" s="2"/>
      <c r="S27" s="2"/>
      <c r="T27" s="2"/>
      <c r="U27" s="2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mergeCells count="20">
    <mergeCell ref="AA17:AC17"/>
    <mergeCell ref="AA18:AC18"/>
    <mergeCell ref="AA19:AC19"/>
    <mergeCell ref="AA20:AC20"/>
    <mergeCell ref="AA21:AC21"/>
    <mergeCell ref="F1:N2"/>
    <mergeCell ref="G4:I4"/>
    <mergeCell ref="K6:Q6"/>
    <mergeCell ref="D4:F4"/>
    <mergeCell ref="AA16:AC16"/>
    <mergeCell ref="O5:P5"/>
    <mergeCell ref="B23:D23"/>
    <mergeCell ref="B27:N27"/>
    <mergeCell ref="O4:P4"/>
    <mergeCell ref="K4:N4"/>
    <mergeCell ref="B8:C8"/>
    <mergeCell ref="B15:E15"/>
    <mergeCell ref="B14:E14"/>
    <mergeCell ref="I14:J14"/>
    <mergeCell ref="D6:J6"/>
  </mergeCells>
  <printOptions horizontalCentered="1" verticalCentered="1"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Munsterman</dc:creator>
  <cp:keywords/>
  <dc:description/>
  <cp:lastModifiedBy>Microsoft Office User</cp:lastModifiedBy>
  <cp:lastPrinted>2017-11-20T00:03:33Z</cp:lastPrinted>
  <dcterms:created xsi:type="dcterms:W3CDTF">2016-09-18T18:29:29Z</dcterms:created>
  <dcterms:modified xsi:type="dcterms:W3CDTF">2017-11-21T16:12:49Z</dcterms:modified>
  <cp:category/>
  <cp:version/>
  <cp:contentType/>
  <cp:contentStatus/>
</cp:coreProperties>
</file>